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rzar.CONAMI\Documents\Scansioni\27m sito\"/>
    </mc:Choice>
  </mc:AlternateContent>
  <bookViews>
    <workbookView xWindow="32760" yWindow="32760" windowWidth="24000" windowHeight="8865" tabRatio="613" firstSheet="1" activeTab="1"/>
  </bookViews>
  <sheets>
    <sheet name="CON.AMI IMMOBILI TRASP.2020 tem" sheetId="68" state="hidden" r:id="rId1"/>
    <sheet name="2023" sheetId="69" r:id="rId2"/>
  </sheets>
  <definedNames>
    <definedName name="_xlnm._FilterDatabase" localSheetId="0" hidden="1">'CON.AMI IMMOBILI TRASP.2020 tem'!$A$1:$L$748</definedName>
    <definedName name="_xlnm.Print_Area" localSheetId="0">'CON.AMI IMMOBILI TRASP.2020 tem'!$D$1:$M$101</definedName>
    <definedName name="_xlnm.Print_Titles" localSheetId="1">'2023'!$1:$1</definedName>
    <definedName name="_xlnm.Print_Titles" localSheetId="0">'CON.AMI IMMOBILI TRASP.2020 tem'!$1:$1</definedName>
  </definedNames>
  <calcPr calcId="977461" fullCalcOnLoad="1"/>
</workbook>
</file>

<file path=xl/calcChain.xml><?xml version="1.0" encoding="utf-8"?>
<calcChain xmlns="http://schemas.openxmlformats.org/spreadsheetml/2006/main">
  <c r="U160" i="69" l="1"/>
  <c r="Q160" i="69"/>
  <c r="M48" i="69"/>
  <c r="M161" i="69"/>
  <c r="M179" i="69"/>
  <c r="P160" i="69"/>
  <c r="P162" i="69"/>
  <c r="M17" i="69"/>
  <c r="M101" i="68"/>
  <c r="M83" i="68"/>
  <c r="M64" i="68"/>
  <c r="M52" i="68"/>
  <c r="M37" i="68"/>
</calcChain>
</file>

<file path=xl/sharedStrings.xml><?xml version="1.0" encoding="utf-8"?>
<sst xmlns="http://schemas.openxmlformats.org/spreadsheetml/2006/main" count="1541" uniqueCount="219">
  <si>
    <t>Via Rineggio, 22</t>
  </si>
  <si>
    <t>F/2</t>
  </si>
  <si>
    <t>UBICAZIONE</t>
  </si>
  <si>
    <t>A/4</t>
  </si>
  <si>
    <t>C/1</t>
  </si>
  <si>
    <t>Via Tiro a Segno</t>
  </si>
  <si>
    <t>D/1</t>
  </si>
  <si>
    <t>Via Graziadei</t>
  </si>
  <si>
    <t>Via Aspromonte</t>
  </si>
  <si>
    <t>E/9</t>
  </si>
  <si>
    <t>Via Tombe, 6</t>
  </si>
  <si>
    <t>PARCHEGGIO VIA TIRO A SEGNO</t>
  </si>
  <si>
    <t>TITOLO</t>
  </si>
  <si>
    <t>C/2</t>
  </si>
  <si>
    <t>D/8</t>
  </si>
  <si>
    <t>C/6</t>
  </si>
  <si>
    <t>Via Belli</t>
  </si>
  <si>
    <t>Piazzale Michelangelo, 9</t>
  </si>
  <si>
    <t>Piazzale Michelangelo, 8</t>
  </si>
  <si>
    <t>563B</t>
  </si>
  <si>
    <t>PARCHEGGIO GRAZIADEI</t>
  </si>
  <si>
    <t>PARCHEGGIO ASPROMONTE</t>
  </si>
  <si>
    <t>Via Rossini, 29</t>
  </si>
  <si>
    <t>Via Tombe</t>
  </si>
  <si>
    <t>A/3</t>
  </si>
  <si>
    <t>Via Costituzione, 2</t>
  </si>
  <si>
    <t>SUB</t>
  </si>
  <si>
    <t>Via Selice 84/A</t>
  </si>
  <si>
    <t>Via Selice 84/D</t>
  </si>
  <si>
    <t>Via Selice 84</t>
  </si>
  <si>
    <t>Via Galvani, 27</t>
  </si>
  <si>
    <t>Piazzale Michelangelo, 3</t>
  </si>
  <si>
    <t>CAT,</t>
  </si>
  <si>
    <t>Via Baruzzi, 11</t>
  </si>
  <si>
    <t>B</t>
  </si>
  <si>
    <t>C</t>
  </si>
  <si>
    <t>FARMACIA DELL'OSPEDALE</t>
  </si>
  <si>
    <t>FARMACIA MICHELANGELO</t>
  </si>
  <si>
    <t>POS.</t>
  </si>
  <si>
    <t>POS. Aggiuntive</t>
  </si>
  <si>
    <t>FOGLIO</t>
  </si>
  <si>
    <t>MAPPALE</t>
  </si>
  <si>
    <t>Vicolo Inferno, 2</t>
  </si>
  <si>
    <t>Via Emilia, 95</t>
  </si>
  <si>
    <t>A/10</t>
  </si>
  <si>
    <t>PARCHEGGIO MERC. ORTOFRUTTICOLO</t>
  </si>
  <si>
    <t>Viale Zappi, 1/A - 3</t>
  </si>
  <si>
    <t>FARMACIA CAVOUR</t>
  </si>
  <si>
    <t>Via Cavour, 1/A</t>
  </si>
  <si>
    <t>Viale Marconi, 30/6</t>
  </si>
  <si>
    <t>Via Golfieri, 27</t>
  </si>
  <si>
    <t>A/2</t>
  </si>
  <si>
    <t>Via Selice 84/B</t>
  </si>
  <si>
    <t>Via T. Baruzzi, 5/E</t>
  </si>
  <si>
    <t>COMUNE</t>
  </si>
  <si>
    <t>IMOLA</t>
  </si>
  <si>
    <t>BORGO TOSSIGNANO</t>
  </si>
  <si>
    <t>FAENZA</t>
  </si>
  <si>
    <t>MASSA LOMBARDA</t>
  </si>
  <si>
    <t>RIOLO TERME</t>
  </si>
  <si>
    <t>CONTRATTO</t>
  </si>
  <si>
    <t>Contratto di locazione</t>
  </si>
  <si>
    <t>Contratto di comodato gratuito</t>
  </si>
  <si>
    <t>F/1</t>
  </si>
  <si>
    <t>Nessuno</t>
  </si>
  <si>
    <t>Immobili facenti parte di compendio inerente a contratto di affitto di ramo d'azienda</t>
  </si>
  <si>
    <t xml:space="preserve">Contratto di comodato d'uso </t>
  </si>
  <si>
    <t>LOCALI VICOLO INFERNO</t>
  </si>
  <si>
    <t>LOCALI PIAZZALE MICHELANGELO</t>
  </si>
  <si>
    <t>SEDE VIA MENTANA</t>
  </si>
  <si>
    <t>IMMOBILE BACINI RINEGGIO "CA' PITERA"</t>
  </si>
  <si>
    <t>IMMOBILE "EX SEDE MASSA"</t>
  </si>
  <si>
    <t>IMMOBILE "EX  BECCHERUCCI"</t>
  </si>
  <si>
    <t>IMMOBILE "EX CASA VEGGI" NUOVA</t>
  </si>
  <si>
    <t>IMMOBILE "EX CASA VEGGI" VECCHIA</t>
  </si>
  <si>
    <t xml:space="preserve">Concessione </t>
  </si>
  <si>
    <t>Nota: il presente elenco non comprende il patrimonio infrastrutturale e impiantistico  affidato con contratti di affitto di ramo d'azienda/concessione</t>
  </si>
  <si>
    <t>Via Imola, 78</t>
  </si>
  <si>
    <t xml:space="preserve">Convenzione per concessione d'uso </t>
  </si>
  <si>
    <t>Contratto di locazione non abitativa</t>
  </si>
  <si>
    <t>TORRE DEKRA PIANO INTERRATO</t>
  </si>
  <si>
    <t>D/6</t>
  </si>
  <si>
    <t>TORRE DEKRA PIANO TERRA</t>
  </si>
  <si>
    <t>TORRE DEKRA PIANO 1</t>
  </si>
  <si>
    <t>TORRE DEKRA PIANO 2</t>
  </si>
  <si>
    <t>TORRE DEKRA PIANO 3</t>
  </si>
  <si>
    <t>TORRE DEKRA PIANO 4</t>
  </si>
  <si>
    <t>TORRE DEKRA PIANO 5</t>
  </si>
  <si>
    <t>TORRE DEKRA PIANO 6</t>
  </si>
  <si>
    <t>MUSEO</t>
  </si>
  <si>
    <t>B/6</t>
  </si>
  <si>
    <t>RISTORANTE TRIBUNA CENTRALE</t>
  </si>
  <si>
    <t>DEPOSITI SOTTOTRIBUNA</t>
  </si>
  <si>
    <t>IMMOBILE</t>
  </si>
  <si>
    <t>UFFICI VIA BARUZZI 11</t>
  </si>
  <si>
    <t>IMMOBILI CONCESSI IN AFFITTO RAMO D'AZIENDA: (i seguenti immobili vengono indicati in quanto non legati a impianti e servizi a rete)</t>
  </si>
  <si>
    <t>Viale Marconi, 7</t>
  </si>
  <si>
    <t>FARMACIA DELLA STAZIONE</t>
  </si>
  <si>
    <t>Piazza A. Senna, 4</t>
  </si>
  <si>
    <t>Via Malsicura</t>
  </si>
  <si>
    <t>Via Malsicura, 1</t>
  </si>
  <si>
    <t>Piazza A. Senna, 2</t>
  </si>
  <si>
    <t>LOCALI VIA BARUZZI 5E</t>
  </si>
  <si>
    <t>POSTO AUTO VIA BARUZZI 5E</t>
  </si>
  <si>
    <t>Viale Macchiavelli 43</t>
  </si>
  <si>
    <t>Via Mentana, 10</t>
  </si>
  <si>
    <t>C1</t>
  </si>
  <si>
    <t>PADDOCK 3</t>
  </si>
  <si>
    <t>Via San Giovanni Bosco, 1</t>
  </si>
  <si>
    <t>Contratto di concessione</t>
  </si>
  <si>
    <t>Proprietà</t>
  </si>
  <si>
    <t>Via della Senarina, 1/A</t>
  </si>
  <si>
    <t xml:space="preserve">IMMOBILE V.LE MARCONI </t>
  </si>
  <si>
    <t>LOCALI VIA BARUZZI 5F</t>
  </si>
  <si>
    <t>Via San Giovanni Bosco, 3</t>
  </si>
  <si>
    <t>B/5</t>
  </si>
  <si>
    <t>Via T. Baruzzi, 5/F</t>
  </si>
  <si>
    <t>F/4</t>
  </si>
  <si>
    <t xml:space="preserve">PORZIONE EX SALESIANI </t>
  </si>
  <si>
    <t>PORZIONE EX SALESIANI</t>
  </si>
  <si>
    <t>HUB UFFICI</t>
  </si>
  <si>
    <t>HUB RISTORANTE</t>
  </si>
  <si>
    <t>HUB NEGOZIO</t>
  </si>
  <si>
    <t xml:space="preserve">HUB NEGOZIO </t>
  </si>
  <si>
    <t>FARMACIA ROSSINI</t>
  </si>
  <si>
    <t>LOCALI "CENTRO MARCONI"</t>
  </si>
  <si>
    <t>RIMESSA FARMACIA DELLA STAZIONE</t>
  </si>
  <si>
    <t>Via della Senarina, 3</t>
  </si>
  <si>
    <t>CANONE ANNUO PERCEPITO</t>
  </si>
  <si>
    <t>N. 2 Contratti di locazione non abitativa</t>
  </si>
  <si>
    <t>N. 2 Contratti di locazione</t>
  </si>
  <si>
    <t xml:space="preserve">N. 2 contratti di locazione </t>
  </si>
  <si>
    <t>SUBTOTALE</t>
  </si>
  <si>
    <t>TOTALE CANONI RELATIVI AI CONTRATTI INDICATI IN TABELLA NEL CORSO DEL 2020 COME INDICATI IN BILANCIO - TOTALE EURO</t>
  </si>
  <si>
    <t>VIA PATARINI + EX IMOLASCALO</t>
  </si>
  <si>
    <t>Via Patarini</t>
  </si>
  <si>
    <t>Contratto di affitto di fondo rustico</t>
  </si>
  <si>
    <t>A/6</t>
  </si>
  <si>
    <t>Via Laguna, 1</t>
  </si>
  <si>
    <t xml:space="preserve">N. 3 contratti di locazione </t>
  </si>
  <si>
    <t>NOTE</t>
  </si>
  <si>
    <t>immobiliare del lavoro</t>
  </si>
  <si>
    <t>medici piu asl</t>
  </si>
  <si>
    <t>differenza</t>
  </si>
  <si>
    <t>isole ecologiche</t>
  </si>
  <si>
    <t>Bacini bubano</t>
  </si>
  <si>
    <t>non considerate: isole ecologiche / antenne / bacini bubano</t>
  </si>
  <si>
    <t>B/4</t>
  </si>
  <si>
    <t>Via Galvani, 28</t>
  </si>
  <si>
    <t>Via Galvani, 29</t>
  </si>
  <si>
    <t>Contratto di locazione non abitativa
(INPS)</t>
  </si>
  <si>
    <t>Contratto di locazione non abitativa
(BRYO)</t>
  </si>
  <si>
    <t>Contratto di locazione non abitativa
(OBS)</t>
  </si>
  <si>
    <t>Contratto di locazione non abitativa 
(REALIZE IT)</t>
  </si>
  <si>
    <t>Via Venturini, 4</t>
  </si>
  <si>
    <t>B/2</t>
  </si>
  <si>
    <t>P.le Vittime Lager Nazisti, 5</t>
  </si>
  <si>
    <t>D/3</t>
  </si>
  <si>
    <t>Vicolo Saldona, 7</t>
  </si>
  <si>
    <t>Via Venturini, 5</t>
  </si>
  <si>
    <t>Via Venturini, 6</t>
  </si>
  <si>
    <t>Via Venturini, 7</t>
  </si>
  <si>
    <t>Via Venturini, 8</t>
  </si>
  <si>
    <t>Via Venturini, 9</t>
  </si>
  <si>
    <t>Via Venturini, 10</t>
  </si>
  <si>
    <t>Via Venturini, 11</t>
  </si>
  <si>
    <t>Via Venturini, 12</t>
  </si>
  <si>
    <t>Via Venturini, 13</t>
  </si>
  <si>
    <t>Via Venturini, 14</t>
  </si>
  <si>
    <t>Via Venturini, 15</t>
  </si>
  <si>
    <t>Via Venturini, 16</t>
  </si>
  <si>
    <t>Via Venturini, 17</t>
  </si>
  <si>
    <t>Via Venturini, 18</t>
  </si>
  <si>
    <t>Via Venturini, 19</t>
  </si>
  <si>
    <t>Via Venturini, 20</t>
  </si>
  <si>
    <t>Via Venturini, 21</t>
  </si>
  <si>
    <t>Via Venturini, 22</t>
  </si>
  <si>
    <t>Via Venturini, 23</t>
  </si>
  <si>
    <t>Via Venturini, 24</t>
  </si>
  <si>
    <t>Via Venturini, 25</t>
  </si>
  <si>
    <t>Via Venturini, 26</t>
  </si>
  <si>
    <t>Via Venturini, 27</t>
  </si>
  <si>
    <t>Via Venturini, 28</t>
  </si>
  <si>
    <t>Via Venturini, 29</t>
  </si>
  <si>
    <t>Via Venturini, 30</t>
  </si>
  <si>
    <t>Via Venturini, 31</t>
  </si>
  <si>
    <t>Via Venturini, 32</t>
  </si>
  <si>
    <t>Via Venturini, 33</t>
  </si>
  <si>
    <t>Via Venturini, 34</t>
  </si>
  <si>
    <t>Via Venturini, 35</t>
  </si>
  <si>
    <t>Via Venturini, 36</t>
  </si>
  <si>
    <t>Via Venturini, 37</t>
  </si>
  <si>
    <t>Via Venturini, 38</t>
  </si>
  <si>
    <t>CASA TOSA</t>
  </si>
  <si>
    <t>Via J. F. Kennedy, 12</t>
  </si>
  <si>
    <t>Via J. F. Kennedy, 13</t>
  </si>
  <si>
    <t>Via J. F. Kennedy, 14</t>
  </si>
  <si>
    <t>Via J. F. Kennedy, 15</t>
  </si>
  <si>
    <t>Via J. F. Kennedy, 16</t>
  </si>
  <si>
    <t>Via J. F. Kennedy, 17</t>
  </si>
  <si>
    <t>area blu + hera comm</t>
  </si>
  <si>
    <t>antenne inwit - illiad - h3g faenza</t>
  </si>
  <si>
    <t>CAT.</t>
  </si>
  <si>
    <t>bike</t>
  </si>
  <si>
    <t xml:space="preserve">if </t>
  </si>
  <si>
    <t>carburo</t>
  </si>
  <si>
    <t>formula imola</t>
  </si>
  <si>
    <t>c/ramo cdc sfera farmacie</t>
  </si>
  <si>
    <t>Contratto temporaneo gestione chiosco (Mq 134 srl)</t>
  </si>
  <si>
    <t>Contratto di locazione e gestione (Mq 134 srl)</t>
  </si>
  <si>
    <t>Costa, Green, Colicchia</t>
  </si>
  <si>
    <t>Bella Rossa</t>
  </si>
  <si>
    <t>a bilancio 2023 conto fitti attivi</t>
  </si>
  <si>
    <t>Occupazioni osservanza</t>
  </si>
  <si>
    <t>quadratura (somma dei 4)</t>
  </si>
  <si>
    <t>TOTALE CANONI RELATIVI AI CONTRATTI INDICATI IN TABELLA NEL CORSO DEL 2023 COME INDICATI IN BILANCIO - TOTALE EURO</t>
  </si>
  <si>
    <t>check</t>
  </si>
  <si>
    <t>ok</t>
  </si>
  <si>
    <t>COMPLESSO OSSERVANZA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</si>
</sst>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8" formatCode="#,##0.00\ &quot;€&quot;"/>
    <numFmt numFmtId="179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48" xfId="0" applyFont="1" applyFill="1" applyBorder="1" applyAlignment="1">
      <alignment wrapText="1"/>
    </xf>
    <xf numFmtId="0" fontId="3" fillId="0" borderId="49" xfId="0" applyFont="1" applyFill="1" applyBorder="1" applyAlignment="1">
      <alignment horizontal="left" wrapText="1"/>
    </xf>
    <xf numFmtId="0" fontId="1" fillId="0" borderId="49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left" wrapText="1"/>
    </xf>
    <xf numFmtId="0" fontId="1" fillId="0" borderId="49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horizontal="left" wrapText="1"/>
    </xf>
    <xf numFmtId="0" fontId="1" fillId="0" borderId="51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left" wrapText="1"/>
    </xf>
    <xf numFmtId="0" fontId="3" fillId="0" borderId="52" xfId="0" applyFont="1" applyFill="1" applyBorder="1" applyAlignment="1">
      <alignment wrapText="1"/>
    </xf>
    <xf numFmtId="0" fontId="3" fillId="0" borderId="53" xfId="0" applyFont="1" applyFill="1" applyBorder="1" applyAlignment="1">
      <alignment horizontal="left" wrapText="1"/>
    </xf>
    <xf numFmtId="0" fontId="1" fillId="0" borderId="5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left" wrapText="1"/>
    </xf>
    <xf numFmtId="0" fontId="1" fillId="0" borderId="54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left" wrapText="1"/>
    </xf>
    <xf numFmtId="0" fontId="3" fillId="0" borderId="5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4" fontId="1" fillId="0" borderId="5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1" fillId="0" borderId="51" xfId="0" applyFont="1" applyFill="1" applyBorder="1" applyAlignment="1">
      <alignment horizontal="center" wrapText="1"/>
    </xf>
    <xf numFmtId="0" fontId="6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" fillId="0" borderId="5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55" xfId="0" applyFont="1" applyFill="1" applyBorder="1" applyAlignment="1">
      <alignment horizontal="left" wrapText="1"/>
    </xf>
    <xf numFmtId="0" fontId="3" fillId="0" borderId="48" xfId="0" applyFont="1" applyFill="1" applyBorder="1" applyAlignment="1">
      <alignment horizontal="left"/>
    </xf>
    <xf numFmtId="0" fontId="1" fillId="0" borderId="49" xfId="0" applyFont="1" applyFill="1" applyBorder="1"/>
    <xf numFmtId="0" fontId="1" fillId="0" borderId="53" xfId="0" applyFont="1" applyFill="1" applyBorder="1"/>
    <xf numFmtId="0" fontId="3" fillId="0" borderId="50" xfId="0" applyFont="1" applyFill="1" applyBorder="1"/>
    <xf numFmtId="0" fontId="1" fillId="0" borderId="5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52" xfId="0" applyFont="1" applyFill="1" applyBorder="1"/>
    <xf numFmtId="0" fontId="1" fillId="0" borderId="53" xfId="0" applyFont="1" applyFill="1" applyBorder="1" applyAlignment="1">
      <alignment horizontal="left"/>
    </xf>
    <xf numFmtId="0" fontId="3" fillId="0" borderId="48" xfId="0" applyFont="1" applyFill="1" applyBorder="1" applyAlignment="1"/>
    <xf numFmtId="0" fontId="3" fillId="0" borderId="49" xfId="0" applyFont="1" applyFill="1" applyBorder="1" applyAlignment="1"/>
    <xf numFmtId="0" fontId="3" fillId="0" borderId="50" xfId="0" applyFont="1" applyFill="1" applyBorder="1" applyAlignment="1"/>
    <xf numFmtId="0" fontId="3" fillId="0" borderId="51" xfId="0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49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left" vertical="center" wrapText="1"/>
    </xf>
    <xf numFmtId="0" fontId="1" fillId="0" borderId="56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57" xfId="0" applyFont="1" applyFill="1" applyBorder="1" applyAlignment="1"/>
    <xf numFmtId="0" fontId="3" fillId="0" borderId="56" xfId="0" applyFont="1" applyFill="1" applyBorder="1" applyAlignment="1"/>
    <xf numFmtId="0" fontId="1" fillId="0" borderId="5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58" xfId="0" applyFont="1" applyFill="1" applyBorder="1" applyAlignment="1">
      <alignment horizontal="center"/>
    </xf>
    <xf numFmtId="0" fontId="3" fillId="0" borderId="59" xfId="0" applyFont="1" applyFill="1" applyBorder="1"/>
    <xf numFmtId="0" fontId="3" fillId="0" borderId="58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center" wrapText="1"/>
    </xf>
    <xf numFmtId="0" fontId="1" fillId="0" borderId="58" xfId="0" applyFont="1" applyFill="1" applyBorder="1" applyAlignment="1">
      <alignment horizontal="left"/>
    </xf>
    <xf numFmtId="0" fontId="1" fillId="0" borderId="5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3" fillId="0" borderId="57" xfId="0" applyFont="1" applyFill="1" applyBorder="1" applyAlignment="1">
      <alignment horizontal="left"/>
    </xf>
    <xf numFmtId="0" fontId="3" fillId="0" borderId="56" xfId="0" applyFont="1" applyFill="1" applyBorder="1" applyAlignment="1">
      <alignment horizontal="left" wrapText="1"/>
    </xf>
    <xf numFmtId="0" fontId="1" fillId="0" borderId="56" xfId="0" applyFont="1" applyFill="1" applyBorder="1"/>
    <xf numFmtId="0" fontId="3" fillId="0" borderId="8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/>
    <xf numFmtId="0" fontId="3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13" xfId="0" applyFont="1" applyFill="1" applyBorder="1"/>
    <xf numFmtId="0" fontId="3" fillId="0" borderId="59" xfId="0" applyFont="1" applyFill="1" applyBorder="1" applyAlignment="1">
      <alignment horizontal="left" wrapText="1"/>
    </xf>
    <xf numFmtId="0" fontId="3" fillId="0" borderId="8" xfId="0" applyFont="1" applyFill="1" applyBorder="1" applyAlignment="1"/>
    <xf numFmtId="0" fontId="1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1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/>
    <xf numFmtId="0" fontId="3" fillId="0" borderId="60" xfId="0" applyFont="1" applyFill="1" applyBorder="1" applyAlignment="1">
      <alignment horizontal="left" wrapText="1"/>
    </xf>
    <xf numFmtId="0" fontId="3" fillId="0" borderId="61" xfId="0" applyFont="1" applyFill="1" applyBorder="1" applyAlignment="1">
      <alignment horizontal="left" wrapText="1"/>
    </xf>
    <xf numFmtId="0" fontId="1" fillId="0" borderId="61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left" wrapText="1"/>
    </xf>
    <xf numFmtId="0" fontId="3" fillId="0" borderId="63" xfId="0" applyFont="1" applyFill="1" applyBorder="1" applyAlignment="1">
      <alignment horizontal="left" wrapText="1"/>
    </xf>
    <xf numFmtId="0" fontId="1" fillId="0" borderId="63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left" wrapText="1"/>
    </xf>
    <xf numFmtId="0" fontId="3" fillId="0" borderId="64" xfId="0" applyFont="1" applyFill="1" applyBorder="1" applyAlignment="1">
      <alignment horizontal="left" wrapText="1"/>
    </xf>
    <xf numFmtId="0" fontId="3" fillId="0" borderId="65" xfId="0" applyFont="1" applyFill="1" applyBorder="1" applyAlignment="1">
      <alignment horizontal="left" wrapText="1"/>
    </xf>
    <xf numFmtId="0" fontId="1" fillId="0" borderId="65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left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3" fontId="3" fillId="0" borderId="67" xfId="0" applyNumberFormat="1" applyFont="1" applyFill="1" applyBorder="1" applyAlignment="1">
      <alignment horizontal="center" vertical="center" textRotation="90" wrapText="1"/>
    </xf>
    <xf numFmtId="3" fontId="3" fillId="0" borderId="6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 wrapText="1"/>
    </xf>
    <xf numFmtId="0" fontId="1" fillId="0" borderId="68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>
      <alignment horizontal="left" vertical="center" wrapText="1"/>
    </xf>
    <xf numFmtId="0" fontId="1" fillId="0" borderId="70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wrapText="1"/>
    </xf>
    <xf numFmtId="0" fontId="1" fillId="0" borderId="73" xfId="0" applyFont="1" applyFill="1" applyBorder="1" applyAlignment="1">
      <alignment horizontal="center" wrapText="1"/>
    </xf>
    <xf numFmtId="0" fontId="1" fillId="0" borderId="74" xfId="0" applyFont="1" applyFill="1" applyBorder="1" applyAlignment="1">
      <alignment horizontal="center" wrapText="1"/>
    </xf>
    <xf numFmtId="0" fontId="1" fillId="0" borderId="75" xfId="0" applyFont="1" applyFill="1" applyBorder="1" applyAlignment="1">
      <alignment horizontal="center" wrapText="1"/>
    </xf>
    <xf numFmtId="0" fontId="1" fillId="0" borderId="76" xfId="0" applyFont="1" applyFill="1" applyBorder="1" applyAlignment="1">
      <alignment horizontal="center" wrapText="1"/>
    </xf>
    <xf numFmtId="0" fontId="1" fillId="0" borderId="77" xfId="0" applyFont="1" applyFill="1" applyBorder="1" applyAlignment="1">
      <alignment horizontal="center" wrapText="1"/>
    </xf>
    <xf numFmtId="0" fontId="1" fillId="0" borderId="7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78" fontId="1" fillId="3" borderId="19" xfId="0" applyNumberFormat="1" applyFont="1" applyFill="1" applyBorder="1"/>
    <xf numFmtId="178" fontId="1" fillId="3" borderId="20" xfId="0" applyNumberFormat="1" applyFont="1" applyFill="1" applyBorder="1"/>
    <xf numFmtId="178" fontId="1" fillId="3" borderId="21" xfId="0" applyNumberFormat="1" applyFont="1" applyFill="1" applyBorder="1"/>
    <xf numFmtId="0" fontId="1" fillId="0" borderId="79" xfId="0" applyFont="1" applyFill="1" applyBorder="1" applyAlignment="1">
      <alignment horizontal="center" wrapText="1"/>
    </xf>
    <xf numFmtId="178" fontId="1" fillId="3" borderId="8" xfId="0" applyNumberFormat="1" applyFont="1" applyFill="1" applyBorder="1"/>
    <xf numFmtId="178" fontId="1" fillId="3" borderId="8" xfId="0" applyNumberFormat="1" applyFont="1" applyFill="1" applyBorder="1" applyAlignment="1">
      <alignment vertical="center"/>
    </xf>
    <xf numFmtId="178" fontId="1" fillId="3" borderId="8" xfId="0" applyNumberFormat="1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/>
    </xf>
    <xf numFmtId="178" fontId="1" fillId="4" borderId="20" xfId="0" applyNumberFormat="1" applyFont="1" applyFill="1" applyBorder="1"/>
    <xf numFmtId="0" fontId="3" fillId="0" borderId="22" xfId="0" applyFont="1" applyFill="1" applyBorder="1" applyAlignment="1"/>
    <xf numFmtId="0" fontId="3" fillId="0" borderId="19" xfId="0" applyFont="1" applyFill="1" applyBorder="1" applyAlignment="1"/>
    <xf numFmtId="0" fontId="1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right" vertical="center" wrapText="1"/>
    </xf>
    <xf numFmtId="178" fontId="3" fillId="3" borderId="8" xfId="0" applyNumberFormat="1" applyFont="1" applyFill="1" applyBorder="1" applyAlignment="1">
      <alignment horizontal="center"/>
    </xf>
    <xf numFmtId="0" fontId="3" fillId="0" borderId="80" xfId="0" applyFont="1" applyFill="1" applyBorder="1" applyAlignment="1">
      <alignment horizontal="left" vertical="center"/>
    </xf>
    <xf numFmtId="0" fontId="3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left" vertical="center" wrapText="1"/>
    </xf>
    <xf numFmtId="0" fontId="3" fillId="0" borderId="83" xfId="0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left" vertical="center"/>
    </xf>
    <xf numFmtId="0" fontId="3" fillId="0" borderId="85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 vertical="center" wrapText="1"/>
    </xf>
    <xf numFmtId="178" fontId="3" fillId="3" borderId="21" xfId="0" applyNumberFormat="1" applyFont="1" applyFill="1" applyBorder="1"/>
    <xf numFmtId="178" fontId="1" fillId="0" borderId="0" xfId="0" applyNumberFormat="1" applyFont="1" applyFill="1"/>
    <xf numFmtId="0" fontId="8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wrapText="1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center" wrapText="1"/>
    </xf>
    <xf numFmtId="178" fontId="3" fillId="3" borderId="25" xfId="0" applyNumberFormat="1" applyFont="1" applyFill="1" applyBorder="1"/>
    <xf numFmtId="0" fontId="8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wrapText="1"/>
    </xf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/>
    <xf numFmtId="0" fontId="3" fillId="5" borderId="17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center" wrapText="1"/>
    </xf>
    <xf numFmtId="0" fontId="1" fillId="0" borderId="78" xfId="0" applyFont="1" applyFill="1" applyBorder="1" applyAlignment="1">
      <alignment horizontal="center" wrapText="1"/>
    </xf>
    <xf numFmtId="0" fontId="3" fillId="0" borderId="86" xfId="0" applyFont="1" applyFill="1" applyBorder="1" applyAlignment="1">
      <alignment horizontal="left" wrapText="1"/>
    </xf>
    <xf numFmtId="0" fontId="3" fillId="0" borderId="87" xfId="0" applyFont="1" applyFill="1" applyBorder="1" applyAlignment="1">
      <alignment horizontal="left" wrapText="1"/>
    </xf>
    <xf numFmtId="0" fontId="1" fillId="0" borderId="87" xfId="0" applyFont="1" applyFill="1" applyBorder="1" applyAlignment="1">
      <alignment horizontal="center"/>
    </xf>
    <xf numFmtId="0" fontId="1" fillId="0" borderId="87" xfId="0" applyFont="1" applyFill="1" applyBorder="1" applyAlignment="1">
      <alignment horizontal="left" wrapText="1"/>
    </xf>
    <xf numFmtId="0" fontId="1" fillId="0" borderId="87" xfId="0" applyFont="1" applyFill="1" applyBorder="1" applyAlignment="1">
      <alignment horizontal="center" wrapText="1"/>
    </xf>
    <xf numFmtId="0" fontId="3" fillId="0" borderId="88" xfId="0" applyFont="1" applyFill="1" applyBorder="1" applyAlignment="1">
      <alignment horizontal="left" wrapText="1"/>
    </xf>
    <xf numFmtId="0" fontId="3" fillId="0" borderId="89" xfId="0" applyFont="1" applyFill="1" applyBorder="1" applyAlignment="1">
      <alignment horizontal="left" wrapText="1"/>
    </xf>
    <xf numFmtId="0" fontId="1" fillId="0" borderId="89" xfId="0" applyFont="1" applyFill="1" applyBorder="1" applyAlignment="1">
      <alignment horizontal="center"/>
    </xf>
    <xf numFmtId="0" fontId="1" fillId="0" borderId="89" xfId="0" applyFont="1" applyFill="1" applyBorder="1" applyAlignment="1">
      <alignment horizontal="left" wrapText="1"/>
    </xf>
    <xf numFmtId="0" fontId="1" fillId="0" borderId="89" xfId="0" applyFont="1" applyFill="1" applyBorder="1" applyAlignment="1">
      <alignment horizontal="center" wrapText="1"/>
    </xf>
    <xf numFmtId="0" fontId="3" fillId="0" borderId="90" xfId="0" applyFont="1" applyFill="1" applyBorder="1" applyAlignment="1">
      <alignment horizontal="left" wrapText="1"/>
    </xf>
    <xf numFmtId="0" fontId="3" fillId="0" borderId="91" xfId="0" applyFont="1" applyFill="1" applyBorder="1" applyAlignment="1">
      <alignment horizontal="left" wrapText="1"/>
    </xf>
    <xf numFmtId="0" fontId="1" fillId="0" borderId="91" xfId="0" applyFont="1" applyFill="1" applyBorder="1" applyAlignment="1">
      <alignment horizontal="center"/>
    </xf>
    <xf numFmtId="0" fontId="1" fillId="0" borderId="91" xfId="0" applyFont="1" applyFill="1" applyBorder="1" applyAlignment="1">
      <alignment horizontal="left" wrapText="1"/>
    </xf>
    <xf numFmtId="0" fontId="3" fillId="0" borderId="86" xfId="0" applyFont="1" applyFill="1" applyBorder="1" applyAlignment="1">
      <alignment wrapText="1"/>
    </xf>
    <xf numFmtId="0" fontId="3" fillId="0" borderId="88" xfId="0" applyFont="1" applyFill="1" applyBorder="1" applyAlignment="1">
      <alignment wrapText="1"/>
    </xf>
    <xf numFmtId="0" fontId="3" fillId="0" borderId="90" xfId="0" applyFont="1" applyFill="1" applyBorder="1" applyAlignment="1">
      <alignment wrapText="1"/>
    </xf>
    <xf numFmtId="0" fontId="1" fillId="0" borderId="91" xfId="0" applyFont="1" applyFill="1" applyBorder="1" applyAlignment="1">
      <alignment horizontal="center" wrapText="1"/>
    </xf>
    <xf numFmtId="0" fontId="3" fillId="0" borderId="86" xfId="0" applyFont="1" applyFill="1" applyBorder="1" applyAlignment="1"/>
    <xf numFmtId="0" fontId="3" fillId="0" borderId="87" xfId="0" applyFont="1" applyFill="1" applyBorder="1" applyAlignment="1"/>
    <xf numFmtId="0" fontId="1" fillId="0" borderId="87" xfId="0" applyFont="1" applyFill="1" applyBorder="1" applyAlignment="1">
      <alignment vertical="center" wrapText="1"/>
    </xf>
    <xf numFmtId="0" fontId="3" fillId="0" borderId="88" xfId="0" applyFont="1" applyFill="1" applyBorder="1" applyAlignment="1"/>
    <xf numFmtId="0" fontId="3" fillId="0" borderId="89" xfId="0" applyFont="1" applyFill="1" applyBorder="1" applyAlignment="1"/>
    <xf numFmtId="0" fontId="1" fillId="0" borderId="89" xfId="0" applyFont="1" applyFill="1" applyBorder="1" applyAlignment="1">
      <alignment vertical="center" wrapText="1"/>
    </xf>
    <xf numFmtId="0" fontId="3" fillId="0" borderId="90" xfId="0" applyFont="1" applyFill="1" applyBorder="1" applyAlignment="1"/>
    <xf numFmtId="0" fontId="3" fillId="0" borderId="91" xfId="0" applyFont="1" applyFill="1" applyBorder="1" applyAlignment="1"/>
    <xf numFmtId="0" fontId="1" fillId="0" borderId="91" xfId="0" applyFont="1" applyFill="1" applyBorder="1" applyAlignment="1">
      <alignment vertical="center" wrapText="1"/>
    </xf>
    <xf numFmtId="0" fontId="3" fillId="0" borderId="92" xfId="0" applyFont="1" applyFill="1" applyBorder="1" applyAlignment="1"/>
    <xf numFmtId="0" fontId="3" fillId="0" borderId="93" xfId="0" applyFont="1" applyFill="1" applyBorder="1" applyAlignment="1"/>
    <xf numFmtId="0" fontId="1" fillId="0" borderId="93" xfId="0" applyFont="1" applyFill="1" applyBorder="1" applyAlignment="1">
      <alignment horizontal="center"/>
    </xf>
    <xf numFmtId="0" fontId="1" fillId="0" borderId="93" xfId="0" applyFont="1" applyFill="1" applyBorder="1" applyAlignment="1">
      <alignment horizontal="center" wrapText="1"/>
    </xf>
    <xf numFmtId="0" fontId="1" fillId="0" borderId="93" xfId="0" applyFont="1" applyFill="1" applyBorder="1" applyAlignment="1">
      <alignment vertical="center" wrapText="1"/>
    </xf>
    <xf numFmtId="0" fontId="1" fillId="0" borderId="87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textRotation="90" wrapText="1"/>
    </xf>
    <xf numFmtId="3" fontId="3" fillId="0" borderId="27" xfId="0" applyNumberFormat="1" applyFont="1" applyFill="1" applyBorder="1" applyAlignment="1">
      <alignment horizontal="center" vertical="center" wrapText="1"/>
    </xf>
    <xf numFmtId="4" fontId="1" fillId="0" borderId="89" xfId="0" applyNumberFormat="1" applyFont="1" applyFill="1" applyBorder="1" applyAlignment="1">
      <alignment horizontal="center"/>
    </xf>
    <xf numFmtId="0" fontId="6" fillId="0" borderId="89" xfId="0" applyFont="1" applyFill="1" applyBorder="1" applyAlignment="1">
      <alignment horizontal="center" vertical="center"/>
    </xf>
    <xf numFmtId="0" fontId="3" fillId="0" borderId="57" xfId="0" applyFont="1" applyFill="1" applyBorder="1"/>
    <xf numFmtId="0" fontId="1" fillId="0" borderId="56" xfId="0" applyFont="1" applyFill="1" applyBorder="1" applyAlignment="1">
      <alignment horizontal="left"/>
    </xf>
    <xf numFmtId="0" fontId="1" fillId="2" borderId="0" xfId="0" applyFont="1" applyFill="1"/>
    <xf numFmtId="0" fontId="1" fillId="0" borderId="73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1" fillId="0" borderId="89" xfId="0" applyFont="1" applyFill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wrapText="1"/>
    </xf>
    <xf numFmtId="43" fontId="1" fillId="0" borderId="29" xfId="1" applyFont="1" applyFill="1" applyBorder="1"/>
    <xf numFmtId="2" fontId="1" fillId="0" borderId="29" xfId="0" applyNumberFormat="1" applyFont="1" applyFill="1" applyBorder="1"/>
    <xf numFmtId="179" fontId="1" fillId="0" borderId="0" xfId="0" applyNumberFormat="1" applyFont="1" applyFill="1"/>
    <xf numFmtId="0" fontId="3" fillId="0" borderId="30" xfId="0" applyFont="1" applyFill="1" applyBorder="1" applyAlignment="1">
      <alignment wrapText="1"/>
    </xf>
    <xf numFmtId="0" fontId="3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wrapText="1"/>
    </xf>
    <xf numFmtId="0" fontId="1" fillId="0" borderId="21" xfId="0" applyFont="1" applyFill="1" applyBorder="1"/>
    <xf numFmtId="0" fontId="3" fillId="0" borderId="52" xfId="0" applyFont="1" applyFill="1" applyBorder="1" applyAlignment="1">
      <alignment horizontal="left"/>
    </xf>
    <xf numFmtId="0" fontId="3" fillId="0" borderId="5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right" vertical="center" wrapText="1"/>
    </xf>
    <xf numFmtId="0" fontId="7" fillId="0" borderId="3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wrapText="1"/>
    </xf>
    <xf numFmtId="0" fontId="3" fillId="0" borderId="94" xfId="0" applyFont="1" applyFill="1" applyBorder="1" applyAlignment="1">
      <alignment horizontal="left" vertical="center"/>
    </xf>
    <xf numFmtId="0" fontId="3" fillId="0" borderId="95" xfId="0" applyFont="1" applyFill="1" applyBorder="1" applyAlignment="1">
      <alignment horizontal="left" vertical="center"/>
    </xf>
    <xf numFmtId="0" fontId="3" fillId="0" borderId="96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left" wrapText="1"/>
    </xf>
    <xf numFmtId="0" fontId="3" fillId="0" borderId="33" xfId="0" applyFont="1" applyFill="1" applyBorder="1" applyAlignment="1">
      <alignment horizontal="right" vertical="center" wrapText="1"/>
    </xf>
    <xf numFmtId="0" fontId="1" fillId="6" borderId="28" xfId="0" applyFont="1" applyFill="1" applyBorder="1"/>
    <xf numFmtId="179" fontId="3" fillId="0" borderId="34" xfId="0" applyNumberFormat="1" applyFont="1" applyFill="1" applyBorder="1"/>
    <xf numFmtId="0" fontId="3" fillId="0" borderId="0" xfId="0" applyFont="1" applyFill="1"/>
    <xf numFmtId="178" fontId="3" fillId="0" borderId="0" xfId="0" applyNumberFormat="1" applyFont="1" applyFill="1"/>
    <xf numFmtId="179" fontId="3" fillId="0" borderId="0" xfId="0" applyNumberFormat="1" applyFont="1" applyFill="1"/>
    <xf numFmtId="178" fontId="3" fillId="5" borderId="25" xfId="0" applyNumberFormat="1" applyFont="1" applyFill="1" applyBorder="1"/>
    <xf numFmtId="0" fontId="3" fillId="7" borderId="35" xfId="0" applyFont="1" applyFill="1" applyBorder="1" applyAlignment="1">
      <alignment horizontal="center" vertical="center" wrapText="1"/>
    </xf>
    <xf numFmtId="178" fontId="1" fillId="7" borderId="97" xfId="0" applyNumberFormat="1" applyFont="1" applyFill="1" applyBorder="1" applyAlignment="1">
      <alignment horizontal="center"/>
    </xf>
    <xf numFmtId="178" fontId="1" fillId="7" borderId="98" xfId="0" applyNumberFormat="1" applyFont="1" applyFill="1" applyBorder="1"/>
    <xf numFmtId="178" fontId="1" fillId="7" borderId="99" xfId="0" applyNumberFormat="1" applyFont="1" applyFill="1" applyBorder="1"/>
    <xf numFmtId="178" fontId="1" fillId="7" borderId="97" xfId="0" applyNumberFormat="1" applyFont="1" applyFill="1" applyBorder="1" applyAlignment="1">
      <alignment vertical="center"/>
    </xf>
    <xf numFmtId="178" fontId="1" fillId="7" borderId="98" xfId="0" applyNumberFormat="1" applyFont="1" applyFill="1" applyBorder="1" applyAlignment="1">
      <alignment vertical="center"/>
    </xf>
    <xf numFmtId="178" fontId="1" fillId="7" borderId="99" xfId="0" applyNumberFormat="1" applyFont="1" applyFill="1" applyBorder="1" applyAlignment="1">
      <alignment horizontal="center" vertical="center"/>
    </xf>
    <xf numFmtId="178" fontId="1" fillId="7" borderId="36" xfId="0" applyNumberFormat="1" applyFont="1" applyFill="1" applyBorder="1" applyAlignment="1">
      <alignment horizontal="center"/>
    </xf>
    <xf numFmtId="178" fontId="1" fillId="7" borderId="37" xfId="0" applyNumberFormat="1" applyFont="1" applyFill="1" applyBorder="1" applyAlignment="1">
      <alignment horizontal="center"/>
    </xf>
    <xf numFmtId="178" fontId="1" fillId="7" borderId="38" xfId="0" applyNumberFormat="1" applyFont="1" applyFill="1" applyBorder="1" applyAlignment="1">
      <alignment horizontal="center"/>
    </xf>
    <xf numFmtId="178" fontId="1" fillId="7" borderId="35" xfId="0" applyNumberFormat="1" applyFont="1" applyFill="1" applyBorder="1" applyAlignment="1">
      <alignment horizontal="center"/>
    </xf>
    <xf numFmtId="178" fontId="1" fillId="7" borderId="39" xfId="0" applyNumberFormat="1" applyFont="1" applyFill="1" applyBorder="1"/>
    <xf numFmtId="178" fontId="1" fillId="7" borderId="98" xfId="0" applyNumberFormat="1" applyFont="1" applyFill="1" applyBorder="1" applyAlignment="1">
      <alignment horizontal="center" vertical="center"/>
    </xf>
    <xf numFmtId="178" fontId="1" fillId="7" borderId="100" xfId="0" applyNumberFormat="1" applyFont="1" applyFill="1" applyBorder="1" applyAlignment="1">
      <alignment horizontal="center" vertical="center"/>
    </xf>
    <xf numFmtId="178" fontId="1" fillId="7" borderId="97" xfId="0" applyNumberFormat="1" applyFont="1" applyFill="1" applyBorder="1" applyAlignment="1">
      <alignment horizontal="center" vertical="center"/>
    </xf>
    <xf numFmtId="178" fontId="3" fillId="7" borderId="40" xfId="0" applyNumberFormat="1" applyFont="1" applyFill="1" applyBorder="1" applyAlignment="1">
      <alignment horizontal="center"/>
    </xf>
    <xf numFmtId="178" fontId="1" fillId="7" borderId="41" xfId="0" applyNumberFormat="1" applyFont="1" applyFill="1" applyBorder="1"/>
    <xf numFmtId="178" fontId="1" fillId="7" borderId="42" xfId="0" applyNumberFormat="1" applyFont="1" applyFill="1" applyBorder="1"/>
    <xf numFmtId="178" fontId="1" fillId="7" borderId="43" xfId="0" applyNumberFormat="1" applyFont="1" applyFill="1" applyBorder="1"/>
    <xf numFmtId="178" fontId="3" fillId="7" borderId="44" xfId="0" applyNumberFormat="1" applyFont="1" applyFill="1" applyBorder="1" applyAlignment="1">
      <alignment horizontal="center"/>
    </xf>
    <xf numFmtId="0" fontId="1" fillId="0" borderId="51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178" fontId="1" fillId="3" borderId="19" xfId="0" applyNumberFormat="1" applyFont="1" applyFill="1" applyBorder="1" applyAlignment="1">
      <alignment horizontal="center" vertical="center"/>
    </xf>
    <xf numFmtId="178" fontId="1" fillId="3" borderId="20" xfId="0" applyNumberFormat="1" applyFont="1" applyFill="1" applyBorder="1" applyAlignment="1">
      <alignment horizontal="center" vertical="center"/>
    </xf>
    <xf numFmtId="178" fontId="1" fillId="3" borderId="21" xfId="0" applyNumberFormat="1" applyFont="1" applyFill="1" applyBorder="1" applyAlignment="1">
      <alignment horizontal="center" vertical="center"/>
    </xf>
    <xf numFmtId="178" fontId="1" fillId="3" borderId="19" xfId="0" applyNumberFormat="1" applyFont="1" applyFill="1" applyBorder="1" applyAlignment="1">
      <alignment horizontal="center"/>
    </xf>
    <xf numFmtId="178" fontId="1" fillId="3" borderId="20" xfId="0" applyNumberFormat="1" applyFont="1" applyFill="1" applyBorder="1" applyAlignment="1">
      <alignment horizontal="center"/>
    </xf>
    <xf numFmtId="178" fontId="1" fillId="3" borderId="21" xfId="0" applyNumberFormat="1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89" xfId="0" applyFont="1" applyFill="1" applyBorder="1" applyAlignment="1">
      <alignment horizontal="center" vertical="center" wrapText="1"/>
    </xf>
    <xf numFmtId="178" fontId="1" fillId="7" borderId="98" xfId="0" applyNumberFormat="1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178" fontId="1" fillId="7" borderId="99" xfId="0" applyNumberFormat="1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 wrapText="1"/>
    </xf>
    <xf numFmtId="178" fontId="1" fillId="7" borderId="97" xfId="0" applyNumberFormat="1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left" vertical="center" wrapText="1"/>
    </xf>
    <xf numFmtId="178" fontId="1" fillId="7" borderId="41" xfId="0" applyNumberFormat="1" applyFont="1" applyFill="1" applyBorder="1" applyAlignment="1">
      <alignment horizontal="center" vertical="center"/>
    </xf>
    <xf numFmtId="178" fontId="1" fillId="7" borderId="44" xfId="0" applyNumberFormat="1" applyFont="1" applyFill="1" applyBorder="1" applyAlignment="1">
      <alignment horizontal="center" vertical="center"/>
    </xf>
    <xf numFmtId="178" fontId="1" fillId="7" borderId="42" xfId="0" applyNumberFormat="1" applyFont="1" applyFill="1" applyBorder="1" applyAlignment="1">
      <alignment horizontal="center" vertical="center"/>
    </xf>
    <xf numFmtId="178" fontId="1" fillId="7" borderId="43" xfId="0" applyNumberFormat="1" applyFont="1" applyFill="1" applyBorder="1" applyAlignment="1">
      <alignment horizontal="center" vertical="center"/>
    </xf>
    <xf numFmtId="178" fontId="1" fillId="7" borderId="39" xfId="0" applyNumberFormat="1" applyFont="1" applyFill="1" applyBorder="1" applyAlignment="1">
      <alignment horizontal="center" vertical="center"/>
    </xf>
    <xf numFmtId="178" fontId="1" fillId="7" borderId="101" xfId="0" applyNumberFormat="1" applyFont="1" applyFill="1" applyBorder="1" applyAlignment="1">
      <alignment horizontal="center" vertical="center"/>
    </xf>
    <xf numFmtId="178" fontId="1" fillId="7" borderId="102" xfId="0" applyNumberFormat="1" applyFont="1" applyFill="1" applyBorder="1" applyAlignment="1">
      <alignment horizontal="center" vertical="center"/>
    </xf>
    <xf numFmtId="178" fontId="1" fillId="7" borderId="103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  <pageSetUpPr fitToPage="1"/>
  </sheetPr>
  <dimension ref="A1:M101"/>
  <sheetViews>
    <sheetView topLeftCell="D1" zoomScale="85" zoomScaleNormal="85" workbookViewId="0">
      <pane ySplit="1" topLeftCell="A31" activePane="bottomLeft" state="frozen"/>
      <selection pane="bottomLeft" activeCell="O98" sqref="O98"/>
    </sheetView>
  </sheetViews>
  <sheetFormatPr defaultRowHeight="24.75" customHeight="1" x14ac:dyDescent="0.2"/>
  <cols>
    <col min="1" max="1" width="7.28515625" style="48" hidden="1" customWidth="1"/>
    <col min="2" max="2" width="5.85546875" style="48" hidden="1" customWidth="1"/>
    <col min="3" max="3" width="5.28515625" style="48" hidden="1" customWidth="1"/>
    <col min="4" max="4" width="43.7109375" style="8" customWidth="1"/>
    <col min="5" max="5" width="14.85546875" style="8" customWidth="1"/>
    <col min="6" max="6" width="7" style="48" customWidth="1"/>
    <col min="7" max="7" width="6.85546875" style="48" customWidth="1"/>
    <col min="8" max="8" width="5.140625" style="48" customWidth="1"/>
    <col min="9" max="9" width="7.28515625" style="48" customWidth="1"/>
    <col min="10" max="10" width="17" style="1" customWidth="1"/>
    <col min="11" max="11" width="18.28515625" style="49" customWidth="1"/>
    <col min="12" max="12" width="21" style="50" customWidth="1"/>
    <col min="13" max="13" width="22.140625" style="1" customWidth="1"/>
    <col min="14" max="16384" width="9.140625" style="1"/>
  </cols>
  <sheetData>
    <row r="1" spans="1:13" ht="59.25" customHeight="1" thickBot="1" x14ac:dyDescent="0.25">
      <c r="A1" s="73" t="s">
        <v>38</v>
      </c>
      <c r="B1" s="74" t="s">
        <v>39</v>
      </c>
      <c r="C1" s="74"/>
      <c r="D1" s="119" t="s">
        <v>93</v>
      </c>
      <c r="E1" s="120" t="s">
        <v>54</v>
      </c>
      <c r="F1" s="121" t="s">
        <v>40</v>
      </c>
      <c r="G1" s="121" t="s">
        <v>41</v>
      </c>
      <c r="H1" s="121" t="s">
        <v>26</v>
      </c>
      <c r="I1" s="122" t="s">
        <v>32</v>
      </c>
      <c r="J1" s="120" t="s">
        <v>12</v>
      </c>
      <c r="K1" s="120" t="s">
        <v>2</v>
      </c>
      <c r="L1" s="120" t="s">
        <v>60</v>
      </c>
      <c r="M1" s="143" t="s">
        <v>128</v>
      </c>
    </row>
    <row r="2" spans="1:13" ht="24.75" customHeight="1" x14ac:dyDescent="0.2">
      <c r="A2" s="123">
        <v>278</v>
      </c>
      <c r="B2" s="124" t="s">
        <v>34</v>
      </c>
      <c r="C2" s="124"/>
      <c r="D2" s="3" t="s">
        <v>67</v>
      </c>
      <c r="E2" s="4" t="s">
        <v>55</v>
      </c>
      <c r="F2" s="5">
        <v>152</v>
      </c>
      <c r="G2" s="5">
        <v>178</v>
      </c>
      <c r="H2" s="5">
        <v>10</v>
      </c>
      <c r="I2" s="5" t="s">
        <v>44</v>
      </c>
      <c r="J2" s="5" t="s">
        <v>110</v>
      </c>
      <c r="K2" s="6" t="s">
        <v>42</v>
      </c>
      <c r="L2" s="158" t="s">
        <v>62</v>
      </c>
      <c r="M2" s="162">
        <v>0</v>
      </c>
    </row>
    <row r="3" spans="1:13" ht="24.75" customHeight="1" x14ac:dyDescent="0.2">
      <c r="A3" s="75">
        <v>278</v>
      </c>
      <c r="B3" s="2" t="s">
        <v>34</v>
      </c>
      <c r="C3" s="2"/>
      <c r="D3" s="9" t="s">
        <v>67</v>
      </c>
      <c r="E3" s="10" t="s">
        <v>55</v>
      </c>
      <c r="F3" s="11">
        <v>152</v>
      </c>
      <c r="G3" s="11">
        <v>178</v>
      </c>
      <c r="H3" s="11">
        <v>11</v>
      </c>
      <c r="I3" s="11" t="s">
        <v>44</v>
      </c>
      <c r="J3" s="11" t="s">
        <v>110</v>
      </c>
      <c r="K3" s="12" t="s">
        <v>42</v>
      </c>
      <c r="L3" s="316" t="s">
        <v>79</v>
      </c>
      <c r="M3" s="323">
        <v>21856.22</v>
      </c>
    </row>
    <row r="4" spans="1:13" ht="24.75" customHeight="1" x14ac:dyDescent="0.2">
      <c r="A4" s="75">
        <v>278</v>
      </c>
      <c r="B4" s="2" t="s">
        <v>34</v>
      </c>
      <c r="C4" s="2"/>
      <c r="D4" s="9" t="s">
        <v>67</v>
      </c>
      <c r="E4" s="10" t="s">
        <v>55</v>
      </c>
      <c r="F4" s="11">
        <v>152</v>
      </c>
      <c r="G4" s="11">
        <v>178</v>
      </c>
      <c r="H4" s="11">
        <v>12</v>
      </c>
      <c r="I4" s="11" t="s">
        <v>44</v>
      </c>
      <c r="J4" s="11" t="s">
        <v>110</v>
      </c>
      <c r="K4" s="12" t="s">
        <v>42</v>
      </c>
      <c r="L4" s="317"/>
      <c r="M4" s="324"/>
    </row>
    <row r="5" spans="1:13" ht="24.75" customHeight="1" x14ac:dyDescent="0.2">
      <c r="A5" s="75">
        <v>278</v>
      </c>
      <c r="B5" s="2" t="s">
        <v>34</v>
      </c>
      <c r="C5" s="2"/>
      <c r="D5" s="9" t="s">
        <v>67</v>
      </c>
      <c r="E5" s="10" t="s">
        <v>55</v>
      </c>
      <c r="F5" s="11">
        <v>152</v>
      </c>
      <c r="G5" s="11">
        <v>178</v>
      </c>
      <c r="H5" s="11">
        <v>13</v>
      </c>
      <c r="I5" s="11" t="s">
        <v>44</v>
      </c>
      <c r="J5" s="11" t="s">
        <v>110</v>
      </c>
      <c r="K5" s="12" t="s">
        <v>42</v>
      </c>
      <c r="L5" s="317"/>
      <c r="M5" s="324"/>
    </row>
    <row r="6" spans="1:13" ht="24.75" customHeight="1" x14ac:dyDescent="0.2">
      <c r="A6" s="75">
        <v>278</v>
      </c>
      <c r="B6" s="2" t="s">
        <v>34</v>
      </c>
      <c r="C6" s="2"/>
      <c r="D6" s="9" t="s">
        <v>67</v>
      </c>
      <c r="E6" s="10" t="s">
        <v>55</v>
      </c>
      <c r="F6" s="11">
        <v>152</v>
      </c>
      <c r="G6" s="11">
        <v>178</v>
      </c>
      <c r="H6" s="11">
        <v>14</v>
      </c>
      <c r="I6" s="11" t="s">
        <v>44</v>
      </c>
      <c r="J6" s="11" t="s">
        <v>110</v>
      </c>
      <c r="K6" s="12" t="s">
        <v>42</v>
      </c>
      <c r="L6" s="317"/>
      <c r="M6" s="324"/>
    </row>
    <row r="7" spans="1:13" ht="24.75" customHeight="1" thickBot="1" x14ac:dyDescent="0.25">
      <c r="A7" s="75">
        <v>278</v>
      </c>
      <c r="B7" s="2" t="s">
        <v>34</v>
      </c>
      <c r="C7" s="2"/>
      <c r="D7" s="13" t="s">
        <v>67</v>
      </c>
      <c r="E7" s="14" t="s">
        <v>55</v>
      </c>
      <c r="F7" s="15">
        <v>152</v>
      </c>
      <c r="G7" s="15">
        <v>178</v>
      </c>
      <c r="H7" s="15">
        <v>15</v>
      </c>
      <c r="I7" s="15" t="s">
        <v>44</v>
      </c>
      <c r="J7" s="15" t="s">
        <v>110</v>
      </c>
      <c r="K7" s="16" t="s">
        <v>42</v>
      </c>
      <c r="L7" s="322"/>
      <c r="M7" s="325"/>
    </row>
    <row r="8" spans="1:13" ht="24.75" customHeight="1" x14ac:dyDescent="0.2">
      <c r="A8" s="75">
        <v>566</v>
      </c>
      <c r="B8" s="22"/>
      <c r="C8" s="22"/>
      <c r="D8" s="23" t="s">
        <v>20</v>
      </c>
      <c r="E8" s="4" t="s">
        <v>55</v>
      </c>
      <c r="F8" s="5">
        <v>241</v>
      </c>
      <c r="G8" s="5">
        <v>1354</v>
      </c>
      <c r="H8" s="5"/>
      <c r="I8" s="5" t="s">
        <v>9</v>
      </c>
      <c r="J8" s="5" t="s">
        <v>110</v>
      </c>
      <c r="K8" s="6" t="s">
        <v>7</v>
      </c>
      <c r="L8" s="314" t="s">
        <v>78</v>
      </c>
      <c r="M8" s="326">
        <v>54707.07</v>
      </c>
    </row>
    <row r="9" spans="1:13" ht="24.75" customHeight="1" x14ac:dyDescent="0.2">
      <c r="A9" s="75">
        <v>566</v>
      </c>
      <c r="B9" s="22"/>
      <c r="C9" s="22"/>
      <c r="D9" s="24" t="s">
        <v>20</v>
      </c>
      <c r="E9" s="10" t="s">
        <v>55</v>
      </c>
      <c r="F9" s="11">
        <v>242</v>
      </c>
      <c r="G9" s="11">
        <v>1350</v>
      </c>
      <c r="H9" s="11"/>
      <c r="I9" s="11" t="s">
        <v>9</v>
      </c>
      <c r="J9" s="11" t="s">
        <v>110</v>
      </c>
      <c r="K9" s="12" t="s">
        <v>7</v>
      </c>
      <c r="L9" s="317"/>
      <c r="M9" s="327"/>
    </row>
    <row r="10" spans="1:13" ht="24.75" customHeight="1" x14ac:dyDescent="0.2">
      <c r="A10" s="75">
        <v>567</v>
      </c>
      <c r="B10" s="25"/>
      <c r="C10" s="25"/>
      <c r="D10" s="24" t="s">
        <v>21</v>
      </c>
      <c r="E10" s="10" t="s">
        <v>55</v>
      </c>
      <c r="F10" s="11">
        <v>232</v>
      </c>
      <c r="G10" s="11">
        <v>1933</v>
      </c>
      <c r="H10" s="11"/>
      <c r="I10" s="26" t="s">
        <v>63</v>
      </c>
      <c r="J10" s="11" t="s">
        <v>110</v>
      </c>
      <c r="K10" s="12" t="s">
        <v>8</v>
      </c>
      <c r="L10" s="317"/>
      <c r="M10" s="327"/>
    </row>
    <row r="11" spans="1:13" ht="24.75" customHeight="1" x14ac:dyDescent="0.2">
      <c r="A11" s="76">
        <v>579</v>
      </c>
      <c r="B11" s="27"/>
      <c r="C11" s="27"/>
      <c r="D11" s="9" t="s">
        <v>45</v>
      </c>
      <c r="E11" s="10" t="s">
        <v>55</v>
      </c>
      <c r="F11" s="28">
        <v>152</v>
      </c>
      <c r="G11" s="28">
        <v>1007</v>
      </c>
      <c r="H11" s="28">
        <v>95</v>
      </c>
      <c r="I11" s="28" t="s">
        <v>14</v>
      </c>
      <c r="J11" s="11" t="s">
        <v>110</v>
      </c>
      <c r="K11" s="12" t="s">
        <v>46</v>
      </c>
      <c r="L11" s="317"/>
      <c r="M11" s="327"/>
    </row>
    <row r="12" spans="1:13" ht="24.75" customHeight="1" x14ac:dyDescent="0.2">
      <c r="A12" s="76">
        <v>579</v>
      </c>
      <c r="B12" s="27"/>
      <c r="C12" s="27"/>
      <c r="D12" s="9" t="s">
        <v>45</v>
      </c>
      <c r="E12" s="10" t="s">
        <v>55</v>
      </c>
      <c r="F12" s="28">
        <v>152</v>
      </c>
      <c r="G12" s="28">
        <v>1007</v>
      </c>
      <c r="H12" s="28">
        <v>96</v>
      </c>
      <c r="I12" s="29"/>
      <c r="J12" s="11" t="s">
        <v>110</v>
      </c>
      <c r="K12" s="12" t="s">
        <v>46</v>
      </c>
      <c r="L12" s="317"/>
      <c r="M12" s="327"/>
    </row>
    <row r="13" spans="1:13" ht="24.75" customHeight="1" x14ac:dyDescent="0.2">
      <c r="A13" s="76">
        <v>579</v>
      </c>
      <c r="B13" s="27"/>
      <c r="C13" s="27"/>
      <c r="D13" s="9" t="s">
        <v>45</v>
      </c>
      <c r="E13" s="10" t="s">
        <v>55</v>
      </c>
      <c r="F13" s="28">
        <v>152</v>
      </c>
      <c r="G13" s="28">
        <v>1007</v>
      </c>
      <c r="H13" s="28">
        <v>97</v>
      </c>
      <c r="I13" s="29"/>
      <c r="J13" s="11" t="s">
        <v>110</v>
      </c>
      <c r="K13" s="12" t="s">
        <v>46</v>
      </c>
      <c r="L13" s="317"/>
      <c r="M13" s="328"/>
    </row>
    <row r="14" spans="1:13" ht="24.75" customHeight="1" x14ac:dyDescent="0.2">
      <c r="A14" s="76">
        <v>595</v>
      </c>
      <c r="B14" s="30"/>
      <c r="C14" s="30"/>
      <c r="D14" s="9" t="s">
        <v>11</v>
      </c>
      <c r="E14" s="10" t="s">
        <v>55</v>
      </c>
      <c r="F14" s="28">
        <v>155</v>
      </c>
      <c r="G14" s="28">
        <v>1451</v>
      </c>
      <c r="H14" s="28"/>
      <c r="I14" s="28" t="s">
        <v>63</v>
      </c>
      <c r="J14" s="11" t="s">
        <v>110</v>
      </c>
      <c r="K14" s="12" t="s">
        <v>5</v>
      </c>
      <c r="L14" s="317" t="s">
        <v>64</v>
      </c>
      <c r="M14" s="155"/>
    </row>
    <row r="15" spans="1:13" ht="24.75" customHeight="1" x14ac:dyDescent="0.2">
      <c r="A15" s="76"/>
      <c r="B15" s="30"/>
      <c r="C15" s="30"/>
      <c r="D15" s="9" t="s">
        <v>11</v>
      </c>
      <c r="E15" s="10" t="s">
        <v>55</v>
      </c>
      <c r="F15" s="28">
        <v>155</v>
      </c>
      <c r="G15" s="28">
        <v>1453</v>
      </c>
      <c r="H15" s="59"/>
      <c r="I15" s="59"/>
      <c r="J15" s="11" t="s">
        <v>110</v>
      </c>
      <c r="K15" s="12" t="s">
        <v>5</v>
      </c>
      <c r="L15" s="315"/>
      <c r="M15" s="156"/>
    </row>
    <row r="16" spans="1:13" ht="24.75" customHeight="1" thickBot="1" x14ac:dyDescent="0.25">
      <c r="A16" s="76">
        <v>595</v>
      </c>
      <c r="B16" s="30"/>
      <c r="C16" s="30"/>
      <c r="D16" s="13" t="s">
        <v>11</v>
      </c>
      <c r="E16" s="14" t="s">
        <v>55</v>
      </c>
      <c r="F16" s="31">
        <v>155</v>
      </c>
      <c r="G16" s="31">
        <v>1455</v>
      </c>
      <c r="H16" s="31"/>
      <c r="I16" s="31" t="s">
        <v>63</v>
      </c>
      <c r="J16" s="15" t="s">
        <v>110</v>
      </c>
      <c r="K16" s="16" t="s">
        <v>5</v>
      </c>
      <c r="L16" s="322"/>
      <c r="M16" s="157"/>
    </row>
    <row r="17" spans="1:13" ht="24.75" customHeight="1" x14ac:dyDescent="0.2">
      <c r="A17" s="76">
        <v>580</v>
      </c>
      <c r="B17" s="27"/>
      <c r="C17" s="27"/>
      <c r="D17" s="3" t="s">
        <v>69</v>
      </c>
      <c r="E17" s="4" t="s">
        <v>55</v>
      </c>
      <c r="F17" s="7">
        <v>232</v>
      </c>
      <c r="G17" s="7">
        <v>12</v>
      </c>
      <c r="H17" s="7">
        <v>2</v>
      </c>
      <c r="I17" s="7" t="s">
        <v>44</v>
      </c>
      <c r="J17" s="5" t="s">
        <v>110</v>
      </c>
      <c r="K17" s="6" t="s">
        <v>105</v>
      </c>
      <c r="L17" s="314" t="s">
        <v>129</v>
      </c>
      <c r="M17" s="323">
        <v>37650</v>
      </c>
    </row>
    <row r="18" spans="1:13" ht="24.75" customHeight="1" x14ac:dyDescent="0.2">
      <c r="A18" s="76">
        <v>580</v>
      </c>
      <c r="B18" s="27"/>
      <c r="C18" s="27"/>
      <c r="D18" s="9" t="s">
        <v>69</v>
      </c>
      <c r="E18" s="10" t="s">
        <v>55</v>
      </c>
      <c r="F18" s="28">
        <v>232</v>
      </c>
      <c r="G18" s="28">
        <v>12</v>
      </c>
      <c r="H18" s="28">
        <v>3</v>
      </c>
      <c r="I18" s="28" t="s">
        <v>15</v>
      </c>
      <c r="J18" s="11" t="s">
        <v>110</v>
      </c>
      <c r="K18" s="12" t="s">
        <v>105</v>
      </c>
      <c r="L18" s="317"/>
      <c r="M18" s="324"/>
    </row>
    <row r="19" spans="1:13" ht="24.75" customHeight="1" x14ac:dyDescent="0.2">
      <c r="A19" s="76">
        <v>580</v>
      </c>
      <c r="B19" s="27"/>
      <c r="C19" s="27"/>
      <c r="D19" s="9" t="s">
        <v>69</v>
      </c>
      <c r="E19" s="10" t="s">
        <v>55</v>
      </c>
      <c r="F19" s="28">
        <v>232</v>
      </c>
      <c r="G19" s="28">
        <v>12</v>
      </c>
      <c r="H19" s="28">
        <v>4</v>
      </c>
      <c r="I19" s="28" t="s">
        <v>15</v>
      </c>
      <c r="J19" s="11" t="s">
        <v>110</v>
      </c>
      <c r="K19" s="12" t="s">
        <v>105</v>
      </c>
      <c r="L19" s="317"/>
      <c r="M19" s="324"/>
    </row>
    <row r="20" spans="1:13" ht="24.75" customHeight="1" x14ac:dyDescent="0.2">
      <c r="A20" s="76">
        <v>580</v>
      </c>
      <c r="B20" s="27"/>
      <c r="C20" s="27"/>
      <c r="D20" s="9" t="s">
        <v>69</v>
      </c>
      <c r="E20" s="10" t="s">
        <v>55</v>
      </c>
      <c r="F20" s="28">
        <v>232</v>
      </c>
      <c r="G20" s="28">
        <v>12</v>
      </c>
      <c r="H20" s="28">
        <v>5</v>
      </c>
      <c r="I20" s="28" t="s">
        <v>15</v>
      </c>
      <c r="J20" s="11" t="s">
        <v>110</v>
      </c>
      <c r="K20" s="12" t="s">
        <v>105</v>
      </c>
      <c r="L20" s="317"/>
      <c r="M20" s="324"/>
    </row>
    <row r="21" spans="1:13" ht="24.75" customHeight="1" thickBot="1" x14ac:dyDescent="0.25">
      <c r="A21" s="76">
        <v>580</v>
      </c>
      <c r="B21" s="27"/>
      <c r="C21" s="27"/>
      <c r="D21" s="13" t="s">
        <v>69</v>
      </c>
      <c r="E21" s="14" t="s">
        <v>55</v>
      </c>
      <c r="F21" s="31">
        <v>232</v>
      </c>
      <c r="G21" s="31">
        <v>12</v>
      </c>
      <c r="H21" s="31">
        <v>6</v>
      </c>
      <c r="I21" s="31" t="s">
        <v>15</v>
      </c>
      <c r="J21" s="15" t="s">
        <v>110</v>
      </c>
      <c r="K21" s="16" t="s">
        <v>105</v>
      </c>
      <c r="L21" s="322"/>
      <c r="M21" s="325"/>
    </row>
    <row r="22" spans="1:13" ht="24.75" customHeight="1" x14ac:dyDescent="0.2">
      <c r="A22" s="75">
        <v>626</v>
      </c>
      <c r="B22" s="32"/>
      <c r="C22" s="32"/>
      <c r="D22" s="23" t="s">
        <v>72</v>
      </c>
      <c r="E22" s="4" t="s">
        <v>55</v>
      </c>
      <c r="F22" s="5">
        <v>232</v>
      </c>
      <c r="G22" s="5">
        <v>225</v>
      </c>
      <c r="H22" s="5">
        <v>30</v>
      </c>
      <c r="I22" s="5" t="s">
        <v>15</v>
      </c>
      <c r="J22" s="5" t="s">
        <v>110</v>
      </c>
      <c r="K22" s="6" t="s">
        <v>27</v>
      </c>
      <c r="L22" s="144" t="s">
        <v>64</v>
      </c>
      <c r="M22" s="160"/>
    </row>
    <row r="23" spans="1:13" ht="24.75" customHeight="1" x14ac:dyDescent="0.2">
      <c r="A23" s="75">
        <v>626</v>
      </c>
      <c r="B23" s="32"/>
      <c r="C23" s="32"/>
      <c r="D23" s="24" t="s">
        <v>72</v>
      </c>
      <c r="E23" s="10" t="s">
        <v>55</v>
      </c>
      <c r="F23" s="11">
        <v>232</v>
      </c>
      <c r="G23" s="11">
        <v>225</v>
      </c>
      <c r="H23" s="11">
        <v>31</v>
      </c>
      <c r="I23" s="11" t="s">
        <v>15</v>
      </c>
      <c r="J23" s="11" t="s">
        <v>110</v>
      </c>
      <c r="K23" s="12" t="s">
        <v>27</v>
      </c>
      <c r="L23" s="145" t="s">
        <v>64</v>
      </c>
      <c r="M23" s="160"/>
    </row>
    <row r="24" spans="1:13" ht="24.75" customHeight="1" x14ac:dyDescent="0.2">
      <c r="A24" s="75">
        <v>626</v>
      </c>
      <c r="B24" s="32"/>
      <c r="C24" s="32"/>
      <c r="D24" s="24" t="s">
        <v>72</v>
      </c>
      <c r="E24" s="10" t="s">
        <v>55</v>
      </c>
      <c r="F24" s="11">
        <v>232</v>
      </c>
      <c r="G24" s="11">
        <v>225</v>
      </c>
      <c r="H24" s="11">
        <v>32</v>
      </c>
      <c r="I24" s="11" t="s">
        <v>15</v>
      </c>
      <c r="J24" s="11" t="s">
        <v>110</v>
      </c>
      <c r="K24" s="12" t="s">
        <v>27</v>
      </c>
      <c r="L24" s="145" t="s">
        <v>64</v>
      </c>
      <c r="M24" s="160"/>
    </row>
    <row r="25" spans="1:13" ht="24.75" customHeight="1" x14ac:dyDescent="0.2">
      <c r="A25" s="75">
        <v>626</v>
      </c>
      <c r="B25" s="32"/>
      <c r="C25" s="32"/>
      <c r="D25" s="24" t="s">
        <v>72</v>
      </c>
      <c r="E25" s="10" t="s">
        <v>55</v>
      </c>
      <c r="F25" s="11">
        <v>232</v>
      </c>
      <c r="G25" s="11">
        <v>225</v>
      </c>
      <c r="H25" s="11">
        <v>37</v>
      </c>
      <c r="I25" s="11" t="s">
        <v>24</v>
      </c>
      <c r="J25" s="11" t="s">
        <v>110</v>
      </c>
      <c r="K25" s="12" t="s">
        <v>27</v>
      </c>
      <c r="L25" s="145" t="s">
        <v>64</v>
      </c>
      <c r="M25" s="160"/>
    </row>
    <row r="26" spans="1:13" ht="24.75" customHeight="1" x14ac:dyDescent="0.2">
      <c r="A26" s="75">
        <v>626</v>
      </c>
      <c r="B26" s="32"/>
      <c r="C26" s="32"/>
      <c r="D26" s="24" t="s">
        <v>72</v>
      </c>
      <c r="E26" s="10" t="s">
        <v>55</v>
      </c>
      <c r="F26" s="11">
        <v>232</v>
      </c>
      <c r="G26" s="11">
        <v>225</v>
      </c>
      <c r="H26" s="11">
        <v>38</v>
      </c>
      <c r="I26" s="11" t="s">
        <v>24</v>
      </c>
      <c r="J26" s="11" t="s">
        <v>110</v>
      </c>
      <c r="K26" s="12" t="s">
        <v>27</v>
      </c>
      <c r="L26" s="145" t="s">
        <v>64</v>
      </c>
      <c r="M26" s="160"/>
    </row>
    <row r="27" spans="1:13" ht="24.75" customHeight="1" x14ac:dyDescent="0.2">
      <c r="A27" s="75">
        <v>626</v>
      </c>
      <c r="B27" s="32"/>
      <c r="C27" s="32"/>
      <c r="D27" s="24" t="s">
        <v>72</v>
      </c>
      <c r="E27" s="10" t="s">
        <v>55</v>
      </c>
      <c r="F27" s="11">
        <v>232</v>
      </c>
      <c r="G27" s="11">
        <v>225</v>
      </c>
      <c r="H27" s="11">
        <v>39</v>
      </c>
      <c r="I27" s="11" t="s">
        <v>24</v>
      </c>
      <c r="J27" s="11" t="s">
        <v>110</v>
      </c>
      <c r="K27" s="12" t="s">
        <v>27</v>
      </c>
      <c r="L27" s="145" t="s">
        <v>64</v>
      </c>
      <c r="M27" s="160"/>
    </row>
    <row r="28" spans="1:13" ht="24.75" customHeight="1" x14ac:dyDescent="0.2">
      <c r="A28" s="75">
        <v>626</v>
      </c>
      <c r="B28" s="32"/>
      <c r="C28" s="32"/>
      <c r="D28" s="24" t="s">
        <v>72</v>
      </c>
      <c r="E28" s="10" t="s">
        <v>55</v>
      </c>
      <c r="F28" s="11">
        <v>232</v>
      </c>
      <c r="G28" s="11">
        <v>225</v>
      </c>
      <c r="H28" s="11">
        <v>45</v>
      </c>
      <c r="I28" s="11" t="s">
        <v>24</v>
      </c>
      <c r="J28" s="11" t="s">
        <v>110</v>
      </c>
      <c r="K28" s="12" t="s">
        <v>27</v>
      </c>
      <c r="L28" s="145" t="s">
        <v>64</v>
      </c>
      <c r="M28" s="160"/>
    </row>
    <row r="29" spans="1:13" ht="24.75" customHeight="1" x14ac:dyDescent="0.2">
      <c r="A29" s="75">
        <v>626</v>
      </c>
      <c r="B29" s="32"/>
      <c r="C29" s="32"/>
      <c r="D29" s="24" t="s">
        <v>72</v>
      </c>
      <c r="E29" s="10" t="s">
        <v>55</v>
      </c>
      <c r="F29" s="11">
        <v>232</v>
      </c>
      <c r="G29" s="11">
        <v>225</v>
      </c>
      <c r="H29" s="11">
        <v>46</v>
      </c>
      <c r="I29" s="11" t="s">
        <v>24</v>
      </c>
      <c r="J29" s="11" t="s">
        <v>110</v>
      </c>
      <c r="K29" s="12" t="s">
        <v>27</v>
      </c>
      <c r="L29" s="145" t="s">
        <v>64</v>
      </c>
      <c r="M29" s="160"/>
    </row>
    <row r="30" spans="1:13" ht="24.75" customHeight="1" x14ac:dyDescent="0.2">
      <c r="A30" s="75">
        <v>626</v>
      </c>
      <c r="B30" s="32"/>
      <c r="C30" s="32"/>
      <c r="D30" s="24" t="s">
        <v>72</v>
      </c>
      <c r="E30" s="10" t="s">
        <v>55</v>
      </c>
      <c r="F30" s="11">
        <v>232</v>
      </c>
      <c r="G30" s="11">
        <v>225</v>
      </c>
      <c r="H30" s="11">
        <v>47</v>
      </c>
      <c r="I30" s="11" t="s">
        <v>24</v>
      </c>
      <c r="J30" s="11" t="s">
        <v>110</v>
      </c>
      <c r="K30" s="12" t="s">
        <v>27</v>
      </c>
      <c r="L30" s="145" t="s">
        <v>64</v>
      </c>
      <c r="M30" s="160"/>
    </row>
    <row r="31" spans="1:13" ht="24.75" customHeight="1" x14ac:dyDescent="0.2">
      <c r="A31" s="75">
        <v>626</v>
      </c>
      <c r="B31" s="32"/>
      <c r="C31" s="32"/>
      <c r="D31" s="24" t="s">
        <v>72</v>
      </c>
      <c r="E31" s="10" t="s">
        <v>55</v>
      </c>
      <c r="F31" s="11">
        <v>232</v>
      </c>
      <c r="G31" s="11">
        <v>225</v>
      </c>
      <c r="H31" s="11">
        <v>75</v>
      </c>
      <c r="I31" s="11" t="s">
        <v>44</v>
      </c>
      <c r="J31" s="11" t="s">
        <v>110</v>
      </c>
      <c r="K31" s="12" t="s">
        <v>27</v>
      </c>
      <c r="L31" s="145" t="s">
        <v>64</v>
      </c>
      <c r="M31" s="160"/>
    </row>
    <row r="32" spans="1:13" ht="24.75" customHeight="1" x14ac:dyDescent="0.2">
      <c r="A32" s="75">
        <v>626</v>
      </c>
      <c r="B32" s="32"/>
      <c r="C32" s="32"/>
      <c r="D32" s="24" t="s">
        <v>72</v>
      </c>
      <c r="E32" s="10" t="s">
        <v>55</v>
      </c>
      <c r="F32" s="11">
        <v>232</v>
      </c>
      <c r="G32" s="11">
        <v>225</v>
      </c>
      <c r="H32" s="11">
        <v>50</v>
      </c>
      <c r="I32" s="11" t="s">
        <v>13</v>
      </c>
      <c r="J32" s="11" t="s">
        <v>110</v>
      </c>
      <c r="K32" s="12" t="s">
        <v>27</v>
      </c>
      <c r="L32" s="145" t="s">
        <v>64</v>
      </c>
      <c r="M32" s="160"/>
    </row>
    <row r="33" spans="1:13" ht="24.75" customHeight="1" x14ac:dyDescent="0.2">
      <c r="A33" s="75">
        <v>626</v>
      </c>
      <c r="B33" s="32"/>
      <c r="C33" s="32"/>
      <c r="D33" s="24" t="s">
        <v>72</v>
      </c>
      <c r="E33" s="10" t="s">
        <v>55</v>
      </c>
      <c r="F33" s="11">
        <v>232</v>
      </c>
      <c r="G33" s="11">
        <v>225</v>
      </c>
      <c r="H33" s="11">
        <v>51</v>
      </c>
      <c r="I33" s="11" t="s">
        <v>13</v>
      </c>
      <c r="J33" s="11" t="s">
        <v>110</v>
      </c>
      <c r="K33" s="12" t="s">
        <v>52</v>
      </c>
      <c r="L33" s="145" t="s">
        <v>64</v>
      </c>
      <c r="M33" s="160"/>
    </row>
    <row r="34" spans="1:13" ht="24.75" customHeight="1" x14ac:dyDescent="0.2">
      <c r="A34" s="75">
        <v>626</v>
      </c>
      <c r="B34" s="32"/>
      <c r="C34" s="32"/>
      <c r="D34" s="24" t="s">
        <v>72</v>
      </c>
      <c r="E34" s="10" t="s">
        <v>55</v>
      </c>
      <c r="F34" s="11">
        <v>232</v>
      </c>
      <c r="G34" s="11">
        <v>225</v>
      </c>
      <c r="H34" s="11">
        <v>59</v>
      </c>
      <c r="I34" s="11" t="s">
        <v>24</v>
      </c>
      <c r="J34" s="11" t="s">
        <v>110</v>
      </c>
      <c r="K34" s="12" t="s">
        <v>29</v>
      </c>
      <c r="L34" s="145" t="s">
        <v>64</v>
      </c>
      <c r="M34" s="160"/>
    </row>
    <row r="35" spans="1:13" ht="24.75" customHeight="1" x14ac:dyDescent="0.2">
      <c r="A35" s="75">
        <v>626</v>
      </c>
      <c r="B35" s="32"/>
      <c r="C35" s="32"/>
      <c r="D35" s="24" t="s">
        <v>72</v>
      </c>
      <c r="E35" s="10" t="s">
        <v>55</v>
      </c>
      <c r="F35" s="11">
        <v>232</v>
      </c>
      <c r="G35" s="11">
        <v>225</v>
      </c>
      <c r="H35" s="11">
        <v>61</v>
      </c>
      <c r="I35" s="11" t="s">
        <v>24</v>
      </c>
      <c r="J35" s="11" t="s">
        <v>110</v>
      </c>
      <c r="K35" s="12" t="s">
        <v>30</v>
      </c>
      <c r="L35" s="145" t="s">
        <v>64</v>
      </c>
      <c r="M35" s="160"/>
    </row>
    <row r="36" spans="1:13" ht="24.75" customHeight="1" x14ac:dyDescent="0.2">
      <c r="A36" s="75">
        <v>626</v>
      </c>
      <c r="B36" s="32"/>
      <c r="C36" s="32"/>
      <c r="D36" s="24" t="s">
        <v>72</v>
      </c>
      <c r="E36" s="10" t="s">
        <v>55</v>
      </c>
      <c r="F36" s="11">
        <v>232</v>
      </c>
      <c r="G36" s="11">
        <v>225</v>
      </c>
      <c r="H36" s="11">
        <v>62</v>
      </c>
      <c r="I36" s="11" t="s">
        <v>24</v>
      </c>
      <c r="J36" s="11" t="s">
        <v>110</v>
      </c>
      <c r="K36" s="12" t="s">
        <v>30</v>
      </c>
      <c r="L36" s="145" t="s">
        <v>64</v>
      </c>
      <c r="M36" s="160"/>
    </row>
    <row r="37" spans="1:13" s="34" customFormat="1" ht="27.75" customHeight="1" x14ac:dyDescent="0.2">
      <c r="A37" s="77">
        <v>626</v>
      </c>
      <c r="B37" s="33"/>
      <c r="C37" s="33"/>
      <c r="D37" s="24" t="s">
        <v>72</v>
      </c>
      <c r="E37" s="10" t="s">
        <v>55</v>
      </c>
      <c r="F37" s="11">
        <v>232</v>
      </c>
      <c r="G37" s="11">
        <v>225</v>
      </c>
      <c r="H37" s="11">
        <v>76</v>
      </c>
      <c r="I37" s="11" t="s">
        <v>44</v>
      </c>
      <c r="J37" s="11" t="s">
        <v>110</v>
      </c>
      <c r="K37" s="12" t="s">
        <v>27</v>
      </c>
      <c r="L37" s="315" t="s">
        <v>130</v>
      </c>
      <c r="M37" s="323">
        <f>12266.67+14058.2</f>
        <v>26324.870000000003</v>
      </c>
    </row>
    <row r="38" spans="1:13" s="34" customFormat="1" ht="24" customHeight="1" x14ac:dyDescent="0.2">
      <c r="A38" s="77"/>
      <c r="B38" s="33"/>
      <c r="C38" s="33"/>
      <c r="D38" s="24" t="s">
        <v>72</v>
      </c>
      <c r="E38" s="10" t="s">
        <v>55</v>
      </c>
      <c r="F38" s="11">
        <v>232</v>
      </c>
      <c r="G38" s="11">
        <v>225</v>
      </c>
      <c r="H38" s="11">
        <v>69</v>
      </c>
      <c r="I38" s="11" t="s">
        <v>13</v>
      </c>
      <c r="J38" s="11" t="s">
        <v>110</v>
      </c>
      <c r="K38" s="12" t="s">
        <v>27</v>
      </c>
      <c r="L38" s="316"/>
      <c r="M38" s="325"/>
    </row>
    <row r="39" spans="1:13" ht="24.75" customHeight="1" x14ac:dyDescent="0.2">
      <c r="A39" s="75">
        <v>626</v>
      </c>
      <c r="B39" s="32"/>
      <c r="C39" s="32"/>
      <c r="D39" s="24" t="s">
        <v>72</v>
      </c>
      <c r="E39" s="10" t="s">
        <v>55</v>
      </c>
      <c r="F39" s="11">
        <v>232</v>
      </c>
      <c r="G39" s="11">
        <v>225</v>
      </c>
      <c r="H39" s="11">
        <v>71</v>
      </c>
      <c r="I39" s="11" t="s">
        <v>15</v>
      </c>
      <c r="J39" s="11" t="s">
        <v>110</v>
      </c>
      <c r="K39" s="12" t="s">
        <v>27</v>
      </c>
      <c r="L39" s="145" t="s">
        <v>64</v>
      </c>
      <c r="M39" s="160"/>
    </row>
    <row r="40" spans="1:13" ht="24.75" customHeight="1" x14ac:dyDescent="0.2">
      <c r="A40" s="75"/>
      <c r="B40" s="2"/>
      <c r="C40" s="2"/>
      <c r="D40" s="115" t="s">
        <v>72</v>
      </c>
      <c r="E40" s="116" t="s">
        <v>55</v>
      </c>
      <c r="F40" s="117">
        <v>232</v>
      </c>
      <c r="G40" s="117">
        <v>225</v>
      </c>
      <c r="H40" s="117">
        <v>74</v>
      </c>
      <c r="I40" s="117" t="s">
        <v>44</v>
      </c>
      <c r="J40" s="117" t="s">
        <v>110</v>
      </c>
      <c r="K40" s="118" t="s">
        <v>27</v>
      </c>
      <c r="L40" s="146" t="s">
        <v>64</v>
      </c>
      <c r="M40" s="160"/>
    </row>
    <row r="41" spans="1:13" ht="24.75" customHeight="1" thickBot="1" x14ac:dyDescent="0.25">
      <c r="A41" s="75"/>
      <c r="B41" s="2"/>
      <c r="C41" s="2"/>
      <c r="D41" s="111" t="s">
        <v>72</v>
      </c>
      <c r="E41" s="112" t="s">
        <v>55</v>
      </c>
      <c r="F41" s="113">
        <v>232</v>
      </c>
      <c r="G41" s="113">
        <v>225</v>
      </c>
      <c r="H41" s="113">
        <v>78</v>
      </c>
      <c r="I41" s="113" t="s">
        <v>117</v>
      </c>
      <c r="J41" s="113" t="s">
        <v>110</v>
      </c>
      <c r="K41" s="114" t="s">
        <v>28</v>
      </c>
      <c r="L41" s="147" t="s">
        <v>64</v>
      </c>
      <c r="M41" s="161"/>
    </row>
    <row r="42" spans="1:13" ht="24.75" customHeight="1" x14ac:dyDescent="0.2">
      <c r="A42" s="75">
        <v>639</v>
      </c>
      <c r="B42" s="22"/>
      <c r="C42" s="22"/>
      <c r="D42" s="108" t="s">
        <v>102</v>
      </c>
      <c r="E42" s="109" t="s">
        <v>55</v>
      </c>
      <c r="F42" s="110">
        <v>162</v>
      </c>
      <c r="G42" s="110">
        <v>1468</v>
      </c>
      <c r="H42" s="5">
        <v>14</v>
      </c>
      <c r="I42" s="7" t="s">
        <v>44</v>
      </c>
      <c r="J42" s="5" t="s">
        <v>110</v>
      </c>
      <c r="K42" s="6" t="s">
        <v>53</v>
      </c>
      <c r="L42" s="144" t="s">
        <v>61</v>
      </c>
      <c r="M42" s="162">
        <v>9431</v>
      </c>
    </row>
    <row r="43" spans="1:13" ht="24.75" customHeight="1" x14ac:dyDescent="0.2">
      <c r="A43" s="75"/>
      <c r="B43" s="22"/>
      <c r="C43" s="22"/>
      <c r="D43" s="101" t="s">
        <v>113</v>
      </c>
      <c r="E43" s="69" t="s">
        <v>55</v>
      </c>
      <c r="F43" s="67">
        <v>162</v>
      </c>
      <c r="G43" s="67">
        <v>1468</v>
      </c>
      <c r="H43" s="67">
        <v>15</v>
      </c>
      <c r="I43" s="70" t="s">
        <v>44</v>
      </c>
      <c r="J43" s="67" t="s">
        <v>110</v>
      </c>
      <c r="K43" s="72" t="s">
        <v>116</v>
      </c>
      <c r="L43" s="147" t="s">
        <v>61</v>
      </c>
      <c r="M43" s="162">
        <v>3024.16</v>
      </c>
    </row>
    <row r="44" spans="1:13" ht="24.75" customHeight="1" x14ac:dyDescent="0.2">
      <c r="A44" s="75">
        <v>639</v>
      </c>
      <c r="B44" s="22"/>
      <c r="C44" s="22"/>
      <c r="D44" s="24" t="s">
        <v>103</v>
      </c>
      <c r="E44" s="10" t="s">
        <v>55</v>
      </c>
      <c r="F44" s="11">
        <v>162</v>
      </c>
      <c r="G44" s="11">
        <v>1468</v>
      </c>
      <c r="H44" s="11">
        <v>48</v>
      </c>
      <c r="I44" s="28" t="s">
        <v>15</v>
      </c>
      <c r="J44" s="11" t="s">
        <v>110</v>
      </c>
      <c r="K44" s="12" t="s">
        <v>53</v>
      </c>
      <c r="L44" s="145" t="s">
        <v>64</v>
      </c>
      <c r="M44" s="162"/>
    </row>
    <row r="45" spans="1:13" ht="24.75" customHeight="1" x14ac:dyDescent="0.2">
      <c r="A45" s="75">
        <v>639</v>
      </c>
      <c r="B45" s="22"/>
      <c r="C45" s="22"/>
      <c r="D45" s="24" t="s">
        <v>103</v>
      </c>
      <c r="E45" s="10" t="s">
        <v>55</v>
      </c>
      <c r="F45" s="11">
        <v>162</v>
      </c>
      <c r="G45" s="11">
        <v>1468</v>
      </c>
      <c r="H45" s="11">
        <v>49</v>
      </c>
      <c r="I45" s="28" t="s">
        <v>15</v>
      </c>
      <c r="J45" s="11" t="s">
        <v>110</v>
      </c>
      <c r="K45" s="12" t="s">
        <v>53</v>
      </c>
      <c r="L45" s="145" t="s">
        <v>64</v>
      </c>
      <c r="M45" s="162"/>
    </row>
    <row r="46" spans="1:13" ht="24.75" customHeight="1" x14ac:dyDescent="0.2">
      <c r="A46" s="75">
        <v>639</v>
      </c>
      <c r="B46" s="22"/>
      <c r="C46" s="22"/>
      <c r="D46" s="24" t="s">
        <v>103</v>
      </c>
      <c r="E46" s="10" t="s">
        <v>55</v>
      </c>
      <c r="F46" s="11">
        <v>162</v>
      </c>
      <c r="G46" s="11">
        <v>1468</v>
      </c>
      <c r="H46" s="11">
        <v>50</v>
      </c>
      <c r="I46" s="28" t="s">
        <v>15</v>
      </c>
      <c r="J46" s="11" t="s">
        <v>110</v>
      </c>
      <c r="K46" s="12" t="s">
        <v>53</v>
      </c>
      <c r="L46" s="145" t="s">
        <v>64</v>
      </c>
      <c r="M46" s="162"/>
    </row>
    <row r="47" spans="1:13" ht="24.75" customHeight="1" thickBot="1" x14ac:dyDescent="0.25">
      <c r="A47" s="75">
        <v>639</v>
      </c>
      <c r="B47" s="22"/>
      <c r="C47" s="22"/>
      <c r="D47" s="24" t="s">
        <v>103</v>
      </c>
      <c r="E47" s="14" t="s">
        <v>55</v>
      </c>
      <c r="F47" s="15">
        <v>162</v>
      </c>
      <c r="G47" s="15">
        <v>1468</v>
      </c>
      <c r="H47" s="15">
        <v>51</v>
      </c>
      <c r="I47" s="31" t="s">
        <v>15</v>
      </c>
      <c r="J47" s="15" t="s">
        <v>110</v>
      </c>
      <c r="K47" s="16" t="s">
        <v>53</v>
      </c>
      <c r="L47" s="148" t="s">
        <v>64</v>
      </c>
      <c r="M47" s="162"/>
    </row>
    <row r="48" spans="1:13" ht="24.75" customHeight="1" thickBot="1" x14ac:dyDescent="0.25">
      <c r="A48" s="75"/>
      <c r="B48" s="22"/>
      <c r="C48" s="22"/>
      <c r="D48" s="35" t="s">
        <v>94</v>
      </c>
      <c r="E48" s="18" t="s">
        <v>55</v>
      </c>
      <c r="F48" s="19">
        <v>162</v>
      </c>
      <c r="G48" s="19">
        <v>284</v>
      </c>
      <c r="H48" s="19">
        <v>417</v>
      </c>
      <c r="I48" s="20" t="s">
        <v>44</v>
      </c>
      <c r="J48" s="19" t="s">
        <v>110</v>
      </c>
      <c r="K48" s="21" t="s">
        <v>33</v>
      </c>
      <c r="L48" s="149" t="s">
        <v>61</v>
      </c>
      <c r="M48" s="162">
        <v>5811.19</v>
      </c>
    </row>
    <row r="49" spans="1:13" ht="26.25" customHeight="1" thickBot="1" x14ac:dyDescent="0.25">
      <c r="A49" s="75"/>
      <c r="B49" s="2"/>
      <c r="C49" s="2"/>
      <c r="D49" s="54" t="s">
        <v>112</v>
      </c>
      <c r="E49" s="55" t="s">
        <v>55</v>
      </c>
      <c r="F49" s="56">
        <v>231</v>
      </c>
      <c r="G49" s="56">
        <v>1123</v>
      </c>
      <c r="H49" s="56">
        <v>12</v>
      </c>
      <c r="I49" s="56" t="s">
        <v>44</v>
      </c>
      <c r="J49" s="56" t="s">
        <v>110</v>
      </c>
      <c r="K49" s="57" t="s">
        <v>111</v>
      </c>
      <c r="L49" s="150" t="s">
        <v>61</v>
      </c>
      <c r="M49" s="162">
        <v>26390</v>
      </c>
    </row>
    <row r="50" spans="1:13" ht="24.75" customHeight="1" x14ac:dyDescent="0.2">
      <c r="A50" s="75">
        <v>563</v>
      </c>
      <c r="B50" s="2" t="s">
        <v>35</v>
      </c>
      <c r="C50" s="2"/>
      <c r="D50" s="36" t="s">
        <v>70</v>
      </c>
      <c r="E50" s="4" t="s">
        <v>56</v>
      </c>
      <c r="F50" s="5">
        <v>4</v>
      </c>
      <c r="G50" s="5">
        <v>214</v>
      </c>
      <c r="H50" s="5">
        <v>6</v>
      </c>
      <c r="I50" s="5" t="s">
        <v>14</v>
      </c>
      <c r="J50" s="5" t="s">
        <v>110</v>
      </c>
      <c r="K50" s="37" t="s">
        <v>0</v>
      </c>
      <c r="L50" s="314" t="s">
        <v>66</v>
      </c>
      <c r="M50" s="323">
        <v>0</v>
      </c>
    </row>
    <row r="51" spans="1:13" ht="27.75" customHeight="1" thickBot="1" x14ac:dyDescent="0.25">
      <c r="A51" s="75">
        <v>563</v>
      </c>
      <c r="B51" s="2" t="s">
        <v>35</v>
      </c>
      <c r="C51" s="2"/>
      <c r="D51" s="83" t="s">
        <v>70</v>
      </c>
      <c r="E51" s="84" t="s">
        <v>56</v>
      </c>
      <c r="F51" s="58">
        <v>4</v>
      </c>
      <c r="G51" s="58">
        <v>214</v>
      </c>
      <c r="H51" s="58">
        <v>7</v>
      </c>
      <c r="I51" s="58" t="s">
        <v>1</v>
      </c>
      <c r="J51" s="58" t="s">
        <v>110</v>
      </c>
      <c r="K51" s="85" t="s">
        <v>0</v>
      </c>
      <c r="L51" s="315"/>
      <c r="M51" s="325"/>
    </row>
    <row r="52" spans="1:13" ht="24.75" customHeight="1" x14ac:dyDescent="0.2">
      <c r="A52" s="75"/>
      <c r="B52" s="2"/>
      <c r="C52" s="2"/>
      <c r="D52" s="90" t="s">
        <v>71</v>
      </c>
      <c r="E52" s="91" t="s">
        <v>58</v>
      </c>
      <c r="F52" s="92">
        <v>31</v>
      </c>
      <c r="G52" s="92">
        <v>787</v>
      </c>
      <c r="H52" s="92">
        <v>1</v>
      </c>
      <c r="I52" s="93" t="s">
        <v>15</v>
      </c>
      <c r="J52" s="92" t="s">
        <v>110</v>
      </c>
      <c r="K52" s="94" t="s">
        <v>25</v>
      </c>
      <c r="L52" s="318" t="s">
        <v>131</v>
      </c>
      <c r="M52" s="323">
        <f>5760+5760</f>
        <v>11520</v>
      </c>
    </row>
    <row r="53" spans="1:13" ht="24.75" customHeight="1" x14ac:dyDescent="0.2">
      <c r="A53" s="75"/>
      <c r="B53" s="2"/>
      <c r="C53" s="2"/>
      <c r="D53" s="95" t="s">
        <v>71</v>
      </c>
      <c r="E53" s="86" t="s">
        <v>58</v>
      </c>
      <c r="F53" s="87">
        <v>31</v>
      </c>
      <c r="G53" s="87">
        <v>787</v>
      </c>
      <c r="H53" s="87">
        <v>3</v>
      </c>
      <c r="I53" s="88" t="s">
        <v>24</v>
      </c>
      <c r="J53" s="87" t="s">
        <v>110</v>
      </c>
      <c r="K53" s="89" t="s">
        <v>25</v>
      </c>
      <c r="L53" s="319"/>
      <c r="M53" s="324"/>
    </row>
    <row r="54" spans="1:13" ht="24.75" customHeight="1" x14ac:dyDescent="0.2">
      <c r="A54" s="75">
        <v>74</v>
      </c>
      <c r="B54" s="2" t="s">
        <v>19</v>
      </c>
      <c r="C54" s="2"/>
      <c r="D54" s="95" t="s">
        <v>71</v>
      </c>
      <c r="E54" s="86" t="s">
        <v>58</v>
      </c>
      <c r="F54" s="87">
        <v>31</v>
      </c>
      <c r="G54" s="87">
        <v>787</v>
      </c>
      <c r="H54" s="87">
        <v>10</v>
      </c>
      <c r="I54" s="88" t="s">
        <v>15</v>
      </c>
      <c r="J54" s="87" t="s">
        <v>110</v>
      </c>
      <c r="K54" s="89" t="s">
        <v>25</v>
      </c>
      <c r="L54" s="320"/>
      <c r="M54" s="324"/>
    </row>
    <row r="55" spans="1:13" ht="24.75" customHeight="1" x14ac:dyDescent="0.2">
      <c r="A55" s="75">
        <v>74</v>
      </c>
      <c r="B55" s="2" t="s">
        <v>19</v>
      </c>
      <c r="C55" s="2"/>
      <c r="D55" s="95" t="s">
        <v>71</v>
      </c>
      <c r="E55" s="86" t="s">
        <v>58</v>
      </c>
      <c r="F55" s="87">
        <v>31</v>
      </c>
      <c r="G55" s="87">
        <v>787</v>
      </c>
      <c r="H55" s="87">
        <v>11</v>
      </c>
      <c r="I55" s="88" t="s">
        <v>24</v>
      </c>
      <c r="J55" s="87" t="s">
        <v>110</v>
      </c>
      <c r="K55" s="89" t="s">
        <v>25</v>
      </c>
      <c r="L55" s="320"/>
      <c r="M55" s="324"/>
    </row>
    <row r="56" spans="1:13" ht="24.75" customHeight="1" x14ac:dyDescent="0.2">
      <c r="A56" s="75"/>
      <c r="B56" s="2"/>
      <c r="C56" s="66"/>
      <c r="D56" s="95" t="s">
        <v>71</v>
      </c>
      <c r="E56" s="86" t="s">
        <v>58</v>
      </c>
      <c r="F56" s="87">
        <v>31</v>
      </c>
      <c r="G56" s="87">
        <v>787</v>
      </c>
      <c r="H56" s="87">
        <v>2</v>
      </c>
      <c r="I56" s="88" t="s">
        <v>15</v>
      </c>
      <c r="J56" s="87" t="s">
        <v>110</v>
      </c>
      <c r="K56" s="89" t="s">
        <v>25</v>
      </c>
      <c r="L56" s="320"/>
      <c r="M56" s="324"/>
    </row>
    <row r="57" spans="1:13" ht="24.75" customHeight="1" x14ac:dyDescent="0.2">
      <c r="A57" s="75"/>
      <c r="B57" s="2"/>
      <c r="C57" s="66"/>
      <c r="D57" s="95" t="s">
        <v>71</v>
      </c>
      <c r="E57" s="86" t="s">
        <v>58</v>
      </c>
      <c r="F57" s="87">
        <v>31</v>
      </c>
      <c r="G57" s="87">
        <v>787</v>
      </c>
      <c r="H57" s="87">
        <v>21</v>
      </c>
      <c r="I57" s="88" t="s">
        <v>44</v>
      </c>
      <c r="J57" s="87" t="s">
        <v>110</v>
      </c>
      <c r="K57" s="89" t="s">
        <v>77</v>
      </c>
      <c r="L57" s="320"/>
      <c r="M57" s="324"/>
    </row>
    <row r="58" spans="1:13" ht="24.75" customHeight="1" x14ac:dyDescent="0.2">
      <c r="A58" s="75"/>
      <c r="B58" s="2"/>
      <c r="C58" s="66"/>
      <c r="D58" s="95" t="s">
        <v>71</v>
      </c>
      <c r="E58" s="86" t="s">
        <v>58</v>
      </c>
      <c r="F58" s="87">
        <v>31</v>
      </c>
      <c r="G58" s="87">
        <v>787</v>
      </c>
      <c r="H58" s="87">
        <v>22</v>
      </c>
      <c r="I58" s="88" t="s">
        <v>13</v>
      </c>
      <c r="J58" s="87" t="s">
        <v>110</v>
      </c>
      <c r="K58" s="89" t="s">
        <v>77</v>
      </c>
      <c r="L58" s="321"/>
      <c r="M58" s="325"/>
    </row>
    <row r="59" spans="1:13" ht="24.75" customHeight="1" x14ac:dyDescent="0.2">
      <c r="A59" s="75"/>
      <c r="B59" s="2"/>
      <c r="C59" s="2"/>
      <c r="D59" s="95" t="s">
        <v>71</v>
      </c>
      <c r="E59" s="86" t="s">
        <v>58</v>
      </c>
      <c r="F59" s="87">
        <v>31</v>
      </c>
      <c r="G59" s="87">
        <v>787</v>
      </c>
      <c r="H59" s="87">
        <v>12</v>
      </c>
      <c r="I59" s="88" t="s">
        <v>44</v>
      </c>
      <c r="J59" s="87" t="s">
        <v>110</v>
      </c>
      <c r="K59" s="89" t="s">
        <v>77</v>
      </c>
      <c r="L59" s="332" t="s">
        <v>62</v>
      </c>
      <c r="M59" s="323">
        <v>0</v>
      </c>
    </row>
    <row r="60" spans="1:13" ht="24.75" customHeight="1" thickBot="1" x14ac:dyDescent="0.25">
      <c r="A60" s="75"/>
      <c r="B60" s="2"/>
      <c r="C60" s="2"/>
      <c r="D60" s="96" t="s">
        <v>71</v>
      </c>
      <c r="E60" s="97" t="s">
        <v>58</v>
      </c>
      <c r="F60" s="98">
        <v>31</v>
      </c>
      <c r="G60" s="98">
        <v>787</v>
      </c>
      <c r="H60" s="98">
        <v>13</v>
      </c>
      <c r="I60" s="99" t="s">
        <v>44</v>
      </c>
      <c r="J60" s="98" t="s">
        <v>110</v>
      </c>
      <c r="K60" s="100" t="s">
        <v>77</v>
      </c>
      <c r="L60" s="333"/>
      <c r="M60" s="325"/>
    </row>
    <row r="61" spans="1:13" ht="24.75" customHeight="1" x14ac:dyDescent="0.2">
      <c r="A61" s="75">
        <v>587</v>
      </c>
      <c r="B61" s="2"/>
      <c r="C61" s="2"/>
      <c r="D61" s="68" t="s">
        <v>73</v>
      </c>
      <c r="E61" s="69" t="s">
        <v>59</v>
      </c>
      <c r="F61" s="67">
        <v>14</v>
      </c>
      <c r="G61" s="70">
        <v>177</v>
      </c>
      <c r="H61" s="70">
        <v>2</v>
      </c>
      <c r="I61" s="70" t="s">
        <v>15</v>
      </c>
      <c r="J61" s="67" t="s">
        <v>110</v>
      </c>
      <c r="K61" s="71" t="s">
        <v>10</v>
      </c>
      <c r="L61" s="316" t="s">
        <v>61</v>
      </c>
      <c r="M61" s="323">
        <v>3058.93</v>
      </c>
    </row>
    <row r="62" spans="1:13" ht="24.75" customHeight="1" x14ac:dyDescent="0.2">
      <c r="A62" s="75">
        <v>587</v>
      </c>
      <c r="B62" s="2"/>
      <c r="C62" s="2"/>
      <c r="D62" s="39" t="s">
        <v>73</v>
      </c>
      <c r="E62" s="10" t="s">
        <v>59</v>
      </c>
      <c r="F62" s="11">
        <v>14</v>
      </c>
      <c r="G62" s="28">
        <v>177</v>
      </c>
      <c r="H62" s="28">
        <v>3</v>
      </c>
      <c r="I62" s="28" t="s">
        <v>51</v>
      </c>
      <c r="J62" s="11" t="s">
        <v>110</v>
      </c>
      <c r="K62" s="40" t="s">
        <v>10</v>
      </c>
      <c r="L62" s="317"/>
      <c r="M62" s="325"/>
    </row>
    <row r="63" spans="1:13" ht="24.75" customHeight="1" thickBot="1" x14ac:dyDescent="0.25">
      <c r="A63" s="78">
        <v>587</v>
      </c>
      <c r="B63" s="41"/>
      <c r="C63" s="41"/>
      <c r="D63" s="42" t="s">
        <v>74</v>
      </c>
      <c r="E63" s="14" t="s">
        <v>59</v>
      </c>
      <c r="F63" s="15">
        <v>14</v>
      </c>
      <c r="G63" s="31">
        <v>178</v>
      </c>
      <c r="H63" s="38"/>
      <c r="I63" s="31" t="s">
        <v>3</v>
      </c>
      <c r="J63" s="31" t="s">
        <v>110</v>
      </c>
      <c r="K63" s="43" t="s">
        <v>23</v>
      </c>
      <c r="L63" s="148" t="s">
        <v>64</v>
      </c>
      <c r="M63" s="159"/>
    </row>
    <row r="64" spans="1:13" ht="24.75" customHeight="1" x14ac:dyDescent="0.2">
      <c r="A64" s="79"/>
      <c r="B64" s="17"/>
      <c r="C64" s="17"/>
      <c r="D64" s="44" t="s">
        <v>80</v>
      </c>
      <c r="E64" s="45" t="s">
        <v>55</v>
      </c>
      <c r="F64" s="5">
        <v>165</v>
      </c>
      <c r="G64" s="5">
        <v>636</v>
      </c>
      <c r="H64" s="5">
        <v>19</v>
      </c>
      <c r="I64" s="5" t="s">
        <v>81</v>
      </c>
      <c r="J64" s="7" t="s">
        <v>75</v>
      </c>
      <c r="K64" s="52" t="s">
        <v>98</v>
      </c>
      <c r="L64" s="144" t="s">
        <v>64</v>
      </c>
      <c r="M64" s="323">
        <f>59454.45+17257.3+29433.87+44004+29516.67</f>
        <v>179666.28999999998</v>
      </c>
    </row>
    <row r="65" spans="1:13" ht="24.75" customHeight="1" x14ac:dyDescent="0.2">
      <c r="A65" s="79"/>
      <c r="B65" s="17"/>
      <c r="C65" s="17"/>
      <c r="D65" s="46" t="s">
        <v>82</v>
      </c>
      <c r="E65" s="47" t="s">
        <v>55</v>
      </c>
      <c r="F65" s="11">
        <v>165</v>
      </c>
      <c r="G65" s="11">
        <v>636</v>
      </c>
      <c r="H65" s="11">
        <v>20</v>
      </c>
      <c r="I65" s="11" t="s">
        <v>81</v>
      </c>
      <c r="J65" s="28" t="s">
        <v>75</v>
      </c>
      <c r="K65" s="53" t="s">
        <v>98</v>
      </c>
      <c r="L65" s="152" t="s">
        <v>64</v>
      </c>
      <c r="M65" s="324"/>
    </row>
    <row r="66" spans="1:13" ht="24.75" customHeight="1" x14ac:dyDescent="0.2">
      <c r="A66" s="79"/>
      <c r="B66" s="17"/>
      <c r="C66" s="17"/>
      <c r="D66" s="46" t="s">
        <v>83</v>
      </c>
      <c r="E66" s="47" t="s">
        <v>55</v>
      </c>
      <c r="F66" s="11">
        <v>165</v>
      </c>
      <c r="G66" s="11">
        <v>636</v>
      </c>
      <c r="H66" s="11">
        <v>21</v>
      </c>
      <c r="I66" s="11" t="s">
        <v>81</v>
      </c>
      <c r="J66" s="28" t="s">
        <v>75</v>
      </c>
      <c r="K66" s="53" t="s">
        <v>98</v>
      </c>
      <c r="L66" s="152" t="s">
        <v>64</v>
      </c>
      <c r="M66" s="324"/>
    </row>
    <row r="67" spans="1:13" ht="24.75" customHeight="1" x14ac:dyDescent="0.2">
      <c r="A67" s="79"/>
      <c r="B67" s="17"/>
      <c r="C67" s="17"/>
      <c r="D67" s="46" t="s">
        <v>84</v>
      </c>
      <c r="E67" s="47" t="s">
        <v>55</v>
      </c>
      <c r="F67" s="11">
        <v>165</v>
      </c>
      <c r="G67" s="11">
        <v>636</v>
      </c>
      <c r="H67" s="11">
        <v>22</v>
      </c>
      <c r="I67" s="11" t="s">
        <v>81</v>
      </c>
      <c r="J67" s="28" t="s">
        <v>75</v>
      </c>
      <c r="K67" s="53" t="s">
        <v>98</v>
      </c>
      <c r="L67" s="152" t="s">
        <v>64</v>
      </c>
      <c r="M67" s="324"/>
    </row>
    <row r="68" spans="1:13" ht="24.75" customHeight="1" x14ac:dyDescent="0.2">
      <c r="A68" s="79"/>
      <c r="B68" s="17"/>
      <c r="C68" s="17"/>
      <c r="D68" s="46" t="s">
        <v>85</v>
      </c>
      <c r="E68" s="47" t="s">
        <v>55</v>
      </c>
      <c r="F68" s="11">
        <v>165</v>
      </c>
      <c r="G68" s="11">
        <v>636</v>
      </c>
      <c r="H68" s="11">
        <v>23</v>
      </c>
      <c r="I68" s="11" t="s">
        <v>81</v>
      </c>
      <c r="J68" s="28" t="s">
        <v>75</v>
      </c>
      <c r="K68" s="53" t="s">
        <v>98</v>
      </c>
      <c r="L68" s="152" t="s">
        <v>64</v>
      </c>
      <c r="M68" s="324"/>
    </row>
    <row r="69" spans="1:13" ht="24.75" customHeight="1" x14ac:dyDescent="0.2">
      <c r="A69" s="79"/>
      <c r="B69" s="17"/>
      <c r="C69" s="17"/>
      <c r="D69" s="46" t="s">
        <v>86</v>
      </c>
      <c r="E69" s="47" t="s">
        <v>55</v>
      </c>
      <c r="F69" s="11">
        <v>165</v>
      </c>
      <c r="G69" s="11">
        <v>636</v>
      </c>
      <c r="H69" s="11">
        <v>24</v>
      </c>
      <c r="I69" s="11" t="s">
        <v>81</v>
      </c>
      <c r="J69" s="28" t="s">
        <v>75</v>
      </c>
      <c r="K69" s="53" t="s">
        <v>98</v>
      </c>
      <c r="L69" s="152" t="s">
        <v>61</v>
      </c>
      <c r="M69" s="324"/>
    </row>
    <row r="70" spans="1:13" ht="24.75" customHeight="1" x14ac:dyDescent="0.2">
      <c r="A70" s="79"/>
      <c r="B70" s="17"/>
      <c r="C70" s="17"/>
      <c r="D70" s="46" t="s">
        <v>87</v>
      </c>
      <c r="E70" s="47" t="s">
        <v>55</v>
      </c>
      <c r="F70" s="11">
        <v>165</v>
      </c>
      <c r="G70" s="11">
        <v>636</v>
      </c>
      <c r="H70" s="11">
        <v>25</v>
      </c>
      <c r="I70" s="11" t="s">
        <v>81</v>
      </c>
      <c r="J70" s="28" t="s">
        <v>75</v>
      </c>
      <c r="K70" s="313" t="s">
        <v>98</v>
      </c>
      <c r="L70" s="317" t="s">
        <v>109</v>
      </c>
      <c r="M70" s="324"/>
    </row>
    <row r="71" spans="1:13" ht="26.25" customHeight="1" x14ac:dyDescent="0.2">
      <c r="A71" s="79"/>
      <c r="B71" s="17"/>
      <c r="C71" s="17"/>
      <c r="D71" s="46" t="s">
        <v>88</v>
      </c>
      <c r="E71" s="47" t="s">
        <v>55</v>
      </c>
      <c r="F71" s="11">
        <v>165</v>
      </c>
      <c r="G71" s="11">
        <v>636</v>
      </c>
      <c r="H71" s="11">
        <v>26</v>
      </c>
      <c r="I71" s="11" t="s">
        <v>81</v>
      </c>
      <c r="J71" s="28" t="s">
        <v>75</v>
      </c>
      <c r="K71" s="313"/>
      <c r="L71" s="317"/>
      <c r="M71" s="324"/>
    </row>
    <row r="72" spans="1:13" ht="24.75" customHeight="1" x14ac:dyDescent="0.2">
      <c r="A72" s="79"/>
      <c r="B72" s="17"/>
      <c r="C72" s="17"/>
      <c r="D72" s="46" t="s">
        <v>89</v>
      </c>
      <c r="E72" s="47" t="s">
        <v>55</v>
      </c>
      <c r="F72" s="11">
        <v>165</v>
      </c>
      <c r="G72" s="11">
        <v>636</v>
      </c>
      <c r="H72" s="11">
        <v>32</v>
      </c>
      <c r="I72" s="11" t="s">
        <v>90</v>
      </c>
      <c r="J72" s="28" t="s">
        <v>75</v>
      </c>
      <c r="K72" s="53" t="s">
        <v>98</v>
      </c>
      <c r="L72" s="152" t="s">
        <v>109</v>
      </c>
      <c r="M72" s="324"/>
    </row>
    <row r="73" spans="1:13" ht="24.75" customHeight="1" x14ac:dyDescent="0.2">
      <c r="A73" s="79"/>
      <c r="B73" s="17"/>
      <c r="C73" s="17"/>
      <c r="D73" s="46" t="s">
        <v>91</v>
      </c>
      <c r="E73" s="47" t="s">
        <v>55</v>
      </c>
      <c r="F73" s="11">
        <v>165</v>
      </c>
      <c r="G73" s="11">
        <v>40</v>
      </c>
      <c r="H73" s="11">
        <v>4</v>
      </c>
      <c r="I73" s="11" t="s">
        <v>14</v>
      </c>
      <c r="J73" s="28" t="s">
        <v>75</v>
      </c>
      <c r="K73" s="53" t="s">
        <v>100</v>
      </c>
      <c r="L73" s="152" t="s">
        <v>109</v>
      </c>
      <c r="M73" s="324"/>
    </row>
    <row r="74" spans="1:13" ht="24.75" customHeight="1" x14ac:dyDescent="0.2">
      <c r="A74" s="79"/>
      <c r="B74" s="17"/>
      <c r="C74" s="17"/>
      <c r="D74" s="46" t="s">
        <v>107</v>
      </c>
      <c r="E74" s="47" t="s">
        <v>55</v>
      </c>
      <c r="F74" s="11">
        <v>165</v>
      </c>
      <c r="G74" s="11">
        <v>46</v>
      </c>
      <c r="H74" s="11">
        <v>1</v>
      </c>
      <c r="I74" s="11" t="s">
        <v>81</v>
      </c>
      <c r="J74" s="28" t="s">
        <v>75</v>
      </c>
      <c r="K74" s="53" t="s">
        <v>99</v>
      </c>
      <c r="L74" s="152" t="s">
        <v>64</v>
      </c>
      <c r="M74" s="324"/>
    </row>
    <row r="75" spans="1:13" ht="24.75" customHeight="1" x14ac:dyDescent="0.2">
      <c r="A75" s="79"/>
      <c r="B75" s="17"/>
      <c r="C75" s="17"/>
      <c r="D75" s="46" t="s">
        <v>92</v>
      </c>
      <c r="E75" s="47" t="s">
        <v>55</v>
      </c>
      <c r="F75" s="11">
        <v>165</v>
      </c>
      <c r="G75" s="11">
        <v>821</v>
      </c>
      <c r="H75" s="11">
        <v>2</v>
      </c>
      <c r="I75" s="11" t="s">
        <v>81</v>
      </c>
      <c r="J75" s="28" t="s">
        <v>75</v>
      </c>
      <c r="K75" s="53" t="s">
        <v>99</v>
      </c>
      <c r="L75" s="152" t="s">
        <v>64</v>
      </c>
      <c r="M75" s="324"/>
    </row>
    <row r="76" spans="1:13" ht="24.75" customHeight="1" x14ac:dyDescent="0.2">
      <c r="A76" s="79"/>
      <c r="B76" s="17"/>
      <c r="C76" s="17"/>
      <c r="D76" s="46" t="s">
        <v>120</v>
      </c>
      <c r="E76" s="47" t="s">
        <v>55</v>
      </c>
      <c r="F76" s="11">
        <v>165</v>
      </c>
      <c r="G76" s="11">
        <v>636</v>
      </c>
      <c r="H76" s="11">
        <v>34</v>
      </c>
      <c r="I76" s="11" t="s">
        <v>106</v>
      </c>
      <c r="J76" s="28" t="s">
        <v>75</v>
      </c>
      <c r="K76" s="53" t="s">
        <v>101</v>
      </c>
      <c r="L76" s="152" t="s">
        <v>109</v>
      </c>
      <c r="M76" s="324"/>
    </row>
    <row r="77" spans="1:13" ht="24.75" customHeight="1" x14ac:dyDescent="0.2">
      <c r="A77" s="79"/>
      <c r="B77" s="17"/>
      <c r="C77" s="17"/>
      <c r="D77" s="46" t="s">
        <v>121</v>
      </c>
      <c r="E77" s="47" t="s">
        <v>55</v>
      </c>
      <c r="F77" s="11">
        <v>165</v>
      </c>
      <c r="G77" s="11">
        <v>636</v>
      </c>
      <c r="H77" s="11">
        <v>40</v>
      </c>
      <c r="I77" s="11" t="s">
        <v>106</v>
      </c>
      <c r="J77" s="28" t="s">
        <v>75</v>
      </c>
      <c r="K77" s="53" t="s">
        <v>101</v>
      </c>
      <c r="L77" s="152" t="s">
        <v>109</v>
      </c>
      <c r="M77" s="324"/>
    </row>
    <row r="78" spans="1:13" ht="24.75" customHeight="1" x14ac:dyDescent="0.2">
      <c r="A78" s="79"/>
      <c r="B78" s="17"/>
      <c r="C78" s="17"/>
      <c r="D78" s="46" t="s">
        <v>122</v>
      </c>
      <c r="E78" s="47" t="s">
        <v>55</v>
      </c>
      <c r="F78" s="11">
        <v>165</v>
      </c>
      <c r="G78" s="11">
        <v>636</v>
      </c>
      <c r="H78" s="11">
        <v>36</v>
      </c>
      <c r="I78" s="11" t="s">
        <v>4</v>
      </c>
      <c r="J78" s="28" t="s">
        <v>75</v>
      </c>
      <c r="K78" s="53" t="s">
        <v>101</v>
      </c>
      <c r="L78" s="152" t="s">
        <v>109</v>
      </c>
      <c r="M78" s="324"/>
    </row>
    <row r="79" spans="1:13" ht="25.5" customHeight="1" thickBot="1" x14ac:dyDescent="0.25">
      <c r="A79" s="79"/>
      <c r="B79" s="17"/>
      <c r="C79" s="17"/>
      <c r="D79" s="61" t="s">
        <v>123</v>
      </c>
      <c r="E79" s="62" t="s">
        <v>55</v>
      </c>
      <c r="F79" s="58">
        <v>165</v>
      </c>
      <c r="G79" s="58">
        <v>636</v>
      </c>
      <c r="H79" s="58">
        <v>35</v>
      </c>
      <c r="I79" s="58" t="s">
        <v>4</v>
      </c>
      <c r="J79" s="59" t="s">
        <v>75</v>
      </c>
      <c r="K79" s="63" t="s">
        <v>101</v>
      </c>
      <c r="L79" s="153" t="s">
        <v>109</v>
      </c>
      <c r="M79" s="325"/>
    </row>
    <row r="80" spans="1:13" ht="24.95" customHeight="1" thickBot="1" x14ac:dyDescent="0.25">
      <c r="A80" s="64"/>
      <c r="B80" s="65"/>
      <c r="C80" s="65"/>
      <c r="D80" s="104" t="s">
        <v>118</v>
      </c>
      <c r="E80" s="105" t="s">
        <v>57</v>
      </c>
      <c r="F80" s="92">
        <v>150</v>
      </c>
      <c r="G80" s="92">
        <v>196</v>
      </c>
      <c r="H80" s="92">
        <v>75</v>
      </c>
      <c r="I80" s="92" t="s">
        <v>81</v>
      </c>
      <c r="J80" s="93" t="s">
        <v>110</v>
      </c>
      <c r="K80" s="106" t="s">
        <v>108</v>
      </c>
      <c r="L80" s="154" t="s">
        <v>61</v>
      </c>
      <c r="M80" s="162">
        <v>41389.99</v>
      </c>
    </row>
    <row r="81" spans="1:13" ht="24.95" customHeight="1" x14ac:dyDescent="0.2">
      <c r="A81" s="79"/>
      <c r="B81" s="17"/>
      <c r="C81" s="17"/>
      <c r="D81" s="107" t="s">
        <v>119</v>
      </c>
      <c r="E81" s="102" t="s">
        <v>57</v>
      </c>
      <c r="F81" s="87">
        <v>150</v>
      </c>
      <c r="G81" s="87">
        <v>196</v>
      </c>
      <c r="H81" s="87">
        <v>87</v>
      </c>
      <c r="I81" s="87" t="s">
        <v>4</v>
      </c>
      <c r="J81" s="88" t="s">
        <v>110</v>
      </c>
      <c r="K81" s="103" t="s">
        <v>114</v>
      </c>
      <c r="L81" s="151" t="s">
        <v>61</v>
      </c>
      <c r="M81" s="323">
        <v>12138.74</v>
      </c>
    </row>
    <row r="82" spans="1:13" ht="24.95" customHeight="1" thickBot="1" x14ac:dyDescent="0.25">
      <c r="A82" s="125"/>
      <c r="B82" s="126"/>
      <c r="C82" s="126"/>
      <c r="D82" s="164" t="s">
        <v>118</v>
      </c>
      <c r="E82" s="165" t="s">
        <v>57</v>
      </c>
      <c r="F82" s="166">
        <v>150</v>
      </c>
      <c r="G82" s="166">
        <v>196</v>
      </c>
      <c r="H82" s="166">
        <v>90</v>
      </c>
      <c r="I82" s="166" t="s">
        <v>115</v>
      </c>
      <c r="J82" s="167" t="s">
        <v>110</v>
      </c>
      <c r="K82" s="168" t="s">
        <v>108</v>
      </c>
      <c r="L82" s="169" t="s">
        <v>61</v>
      </c>
      <c r="M82" s="324"/>
    </row>
    <row r="83" spans="1:13" ht="24" customHeight="1" x14ac:dyDescent="0.2">
      <c r="A83" s="79"/>
      <c r="B83" s="17"/>
      <c r="C83" s="17"/>
      <c r="D83" s="170"/>
      <c r="E83" s="171"/>
      <c r="F83" s="132"/>
      <c r="G83" s="132"/>
      <c r="H83" s="132"/>
      <c r="I83" s="132"/>
      <c r="J83" s="172"/>
      <c r="K83" s="173"/>
      <c r="L83" s="174" t="s">
        <v>132</v>
      </c>
      <c r="M83" s="175">
        <f>SUM(M2:M82)</f>
        <v>432968.45999999996</v>
      </c>
    </row>
    <row r="84" spans="1:13" ht="25.5" customHeight="1" thickBot="1" x14ac:dyDescent="0.3">
      <c r="A84" s="81"/>
      <c r="B84" s="32"/>
      <c r="C84" s="32"/>
      <c r="D84" s="82" t="s">
        <v>95</v>
      </c>
      <c r="E84" s="80"/>
      <c r="F84" s="32"/>
      <c r="G84" s="32"/>
      <c r="H84" s="32"/>
      <c r="I84" s="32"/>
      <c r="J84" s="66"/>
      <c r="K84" s="51"/>
      <c r="L84" s="60"/>
      <c r="M84" s="163"/>
    </row>
    <row r="85" spans="1:13" ht="24.75" customHeight="1" x14ac:dyDescent="0.2">
      <c r="A85" s="127"/>
      <c r="B85" s="128"/>
      <c r="C85" s="128"/>
      <c r="D85" s="176" t="s">
        <v>37</v>
      </c>
      <c r="E85" s="177" t="s">
        <v>55</v>
      </c>
      <c r="F85" s="178">
        <v>241</v>
      </c>
      <c r="G85" s="178">
        <v>1088</v>
      </c>
      <c r="H85" s="178">
        <v>65</v>
      </c>
      <c r="I85" s="179" t="s">
        <v>4</v>
      </c>
      <c r="J85" s="178" t="s">
        <v>110</v>
      </c>
      <c r="K85" s="180" t="s">
        <v>17</v>
      </c>
      <c r="L85" s="329" t="s">
        <v>65</v>
      </c>
      <c r="M85" s="155"/>
    </row>
    <row r="86" spans="1:13" ht="24.75" customHeight="1" x14ac:dyDescent="0.2">
      <c r="A86" s="81"/>
      <c r="B86" s="32"/>
      <c r="C86" s="32"/>
      <c r="D86" s="181" t="s">
        <v>68</v>
      </c>
      <c r="E86" s="139" t="s">
        <v>55</v>
      </c>
      <c r="F86" s="140">
        <v>241</v>
      </c>
      <c r="G86" s="140">
        <v>1088</v>
      </c>
      <c r="H86" s="140">
        <v>64</v>
      </c>
      <c r="I86" s="141" t="s">
        <v>15</v>
      </c>
      <c r="J86" s="140" t="s">
        <v>110</v>
      </c>
      <c r="K86" s="142" t="s">
        <v>16</v>
      </c>
      <c r="L86" s="330"/>
      <c r="M86" s="156"/>
    </row>
    <row r="87" spans="1:13" ht="24.75" customHeight="1" x14ac:dyDescent="0.2">
      <c r="A87" s="81"/>
      <c r="B87" s="32"/>
      <c r="C87" s="32"/>
      <c r="D87" s="182" t="s">
        <v>68</v>
      </c>
      <c r="E87" s="135" t="s">
        <v>55</v>
      </c>
      <c r="F87" s="136">
        <v>241</v>
      </c>
      <c r="G87" s="136">
        <v>1088</v>
      </c>
      <c r="H87" s="136">
        <v>66</v>
      </c>
      <c r="I87" s="137" t="s">
        <v>44</v>
      </c>
      <c r="J87" s="136" t="s">
        <v>110</v>
      </c>
      <c r="K87" s="138" t="s">
        <v>18</v>
      </c>
      <c r="L87" s="330"/>
      <c r="M87" s="156"/>
    </row>
    <row r="88" spans="1:13" ht="24.75" customHeight="1" x14ac:dyDescent="0.2">
      <c r="A88" s="81"/>
      <c r="B88" s="32"/>
      <c r="C88" s="32"/>
      <c r="D88" s="182" t="s">
        <v>68</v>
      </c>
      <c r="E88" s="135" t="s">
        <v>55</v>
      </c>
      <c r="F88" s="136">
        <v>241</v>
      </c>
      <c r="G88" s="136">
        <v>1088</v>
      </c>
      <c r="H88" s="136">
        <v>43</v>
      </c>
      <c r="I88" s="137" t="s">
        <v>15</v>
      </c>
      <c r="J88" s="136" t="s">
        <v>110</v>
      </c>
      <c r="K88" s="138" t="s">
        <v>104</v>
      </c>
      <c r="L88" s="330"/>
      <c r="M88" s="156"/>
    </row>
    <row r="89" spans="1:13" ht="24.75" customHeight="1" x14ac:dyDescent="0.2">
      <c r="A89" s="81"/>
      <c r="B89" s="32"/>
      <c r="C89" s="32"/>
      <c r="D89" s="182" t="s">
        <v>68</v>
      </c>
      <c r="E89" s="135" t="s">
        <v>55</v>
      </c>
      <c r="F89" s="136">
        <v>241</v>
      </c>
      <c r="G89" s="136">
        <v>1088</v>
      </c>
      <c r="H89" s="136">
        <v>24</v>
      </c>
      <c r="I89" s="137" t="s">
        <v>44</v>
      </c>
      <c r="J89" s="136" t="s">
        <v>110</v>
      </c>
      <c r="K89" s="138" t="s">
        <v>31</v>
      </c>
      <c r="L89" s="330"/>
      <c r="M89" s="156"/>
    </row>
    <row r="90" spans="1:13" ht="24.75" customHeight="1" x14ac:dyDescent="0.2">
      <c r="A90" s="81"/>
      <c r="B90" s="32"/>
      <c r="C90" s="32"/>
      <c r="D90" s="182" t="s">
        <v>36</v>
      </c>
      <c r="E90" s="135" t="s">
        <v>55</v>
      </c>
      <c r="F90" s="136">
        <v>152</v>
      </c>
      <c r="G90" s="136">
        <v>178</v>
      </c>
      <c r="H90" s="136">
        <v>9</v>
      </c>
      <c r="I90" s="137" t="s">
        <v>4</v>
      </c>
      <c r="J90" s="136" t="s">
        <v>110</v>
      </c>
      <c r="K90" s="138" t="s">
        <v>43</v>
      </c>
      <c r="L90" s="330"/>
      <c r="M90" s="156"/>
    </row>
    <row r="91" spans="1:13" ht="24.75" customHeight="1" x14ac:dyDescent="0.2">
      <c r="A91" s="81"/>
      <c r="B91" s="32"/>
      <c r="C91" s="32"/>
      <c r="D91" s="182" t="s">
        <v>124</v>
      </c>
      <c r="E91" s="135" t="s">
        <v>55</v>
      </c>
      <c r="F91" s="136">
        <v>162</v>
      </c>
      <c r="G91" s="136">
        <v>284</v>
      </c>
      <c r="H91" s="136">
        <v>418</v>
      </c>
      <c r="I91" s="137" t="s">
        <v>4</v>
      </c>
      <c r="J91" s="136" t="s">
        <v>110</v>
      </c>
      <c r="K91" s="138" t="s">
        <v>22</v>
      </c>
      <c r="L91" s="330"/>
      <c r="M91" s="156"/>
    </row>
    <row r="92" spans="1:13" ht="24.75" customHeight="1" x14ac:dyDescent="0.2">
      <c r="A92" s="81"/>
      <c r="B92" s="32"/>
      <c r="C92" s="32"/>
      <c r="D92" s="182" t="s">
        <v>47</v>
      </c>
      <c r="E92" s="135" t="s">
        <v>55</v>
      </c>
      <c r="F92" s="136">
        <v>151</v>
      </c>
      <c r="G92" s="136">
        <v>266</v>
      </c>
      <c r="H92" s="136">
        <v>36</v>
      </c>
      <c r="I92" s="137" t="s">
        <v>4</v>
      </c>
      <c r="J92" s="136" t="s">
        <v>110</v>
      </c>
      <c r="K92" s="138" t="s">
        <v>48</v>
      </c>
      <c r="L92" s="330"/>
      <c r="M92" s="156"/>
    </row>
    <row r="93" spans="1:13" ht="24.75" customHeight="1" x14ac:dyDescent="0.2">
      <c r="A93" s="81"/>
      <c r="B93" s="32"/>
      <c r="C93" s="32"/>
      <c r="D93" s="182" t="s">
        <v>47</v>
      </c>
      <c r="E93" s="135" t="s">
        <v>55</v>
      </c>
      <c r="F93" s="136">
        <v>151</v>
      </c>
      <c r="G93" s="136">
        <v>266</v>
      </c>
      <c r="H93" s="136">
        <v>50</v>
      </c>
      <c r="I93" s="137" t="s">
        <v>4</v>
      </c>
      <c r="J93" s="136" t="s">
        <v>110</v>
      </c>
      <c r="K93" s="138" t="s">
        <v>48</v>
      </c>
      <c r="L93" s="330"/>
      <c r="M93" s="156"/>
    </row>
    <row r="94" spans="1:13" ht="24.75" customHeight="1" x14ac:dyDescent="0.2">
      <c r="A94" s="81"/>
      <c r="B94" s="32"/>
      <c r="C94" s="32"/>
      <c r="D94" s="182" t="s">
        <v>125</v>
      </c>
      <c r="E94" s="135" t="s">
        <v>57</v>
      </c>
      <c r="F94" s="136">
        <v>172</v>
      </c>
      <c r="G94" s="136">
        <v>1066</v>
      </c>
      <c r="H94" s="136">
        <v>22</v>
      </c>
      <c r="I94" s="137" t="s">
        <v>44</v>
      </c>
      <c r="J94" s="136" t="s">
        <v>110</v>
      </c>
      <c r="K94" s="138" t="s">
        <v>49</v>
      </c>
      <c r="L94" s="330"/>
      <c r="M94" s="156"/>
    </row>
    <row r="95" spans="1:13" ht="24.75" customHeight="1" x14ac:dyDescent="0.2">
      <c r="A95" s="81"/>
      <c r="B95" s="32"/>
      <c r="C95" s="32"/>
      <c r="D95" s="182" t="s">
        <v>125</v>
      </c>
      <c r="E95" s="135" t="s">
        <v>57</v>
      </c>
      <c r="F95" s="136">
        <v>172</v>
      </c>
      <c r="G95" s="136">
        <v>1070</v>
      </c>
      <c r="H95" s="136">
        <v>1</v>
      </c>
      <c r="I95" s="137" t="s">
        <v>6</v>
      </c>
      <c r="J95" s="136" t="s">
        <v>110</v>
      </c>
      <c r="K95" s="138" t="s">
        <v>50</v>
      </c>
      <c r="L95" s="330"/>
      <c r="M95" s="156"/>
    </row>
    <row r="96" spans="1:13" ht="24.75" customHeight="1" x14ac:dyDescent="0.2">
      <c r="A96" s="81"/>
      <c r="B96" s="32"/>
      <c r="C96" s="32"/>
      <c r="D96" s="182" t="s">
        <v>97</v>
      </c>
      <c r="E96" s="135" t="s">
        <v>55</v>
      </c>
      <c r="F96" s="136">
        <v>231</v>
      </c>
      <c r="G96" s="136">
        <v>1123</v>
      </c>
      <c r="H96" s="136">
        <v>7</v>
      </c>
      <c r="I96" s="137" t="s">
        <v>14</v>
      </c>
      <c r="J96" s="136" t="s">
        <v>110</v>
      </c>
      <c r="K96" s="138" t="s">
        <v>96</v>
      </c>
      <c r="L96" s="330"/>
      <c r="M96" s="156"/>
    </row>
    <row r="97" spans="1:13" ht="24.75" customHeight="1" thickBot="1" x14ac:dyDescent="0.25">
      <c r="A97" s="129"/>
      <c r="B97" s="130"/>
      <c r="C97" s="130"/>
      <c r="D97" s="183" t="s">
        <v>126</v>
      </c>
      <c r="E97" s="184" t="s">
        <v>55</v>
      </c>
      <c r="F97" s="185">
        <v>231</v>
      </c>
      <c r="G97" s="185">
        <v>1123</v>
      </c>
      <c r="H97" s="185">
        <v>11</v>
      </c>
      <c r="I97" s="186" t="s">
        <v>14</v>
      </c>
      <c r="J97" s="185" t="s">
        <v>110</v>
      </c>
      <c r="K97" s="187" t="s">
        <v>127</v>
      </c>
      <c r="L97" s="331"/>
      <c r="M97" s="157"/>
    </row>
    <row r="98" spans="1:13" ht="24.75" customHeight="1" x14ac:dyDescent="0.2">
      <c r="A98" s="81"/>
      <c r="B98" s="32"/>
      <c r="C98" s="32"/>
      <c r="D98" s="80"/>
      <c r="E98" s="80"/>
      <c r="F98" s="32"/>
      <c r="G98" s="32"/>
      <c r="H98" s="32"/>
      <c r="I98" s="32"/>
      <c r="J98" s="66"/>
      <c r="K98" s="51"/>
      <c r="L98" s="189" t="s">
        <v>132</v>
      </c>
      <c r="M98" s="190">
        <v>512762.57</v>
      </c>
    </row>
    <row r="99" spans="1:13" ht="24.75" customHeight="1" x14ac:dyDescent="0.2">
      <c r="A99" s="131"/>
      <c r="B99" s="132"/>
      <c r="C99" s="132"/>
      <c r="D99" s="133" t="s">
        <v>76</v>
      </c>
      <c r="E99" s="134"/>
      <c r="F99" s="134"/>
      <c r="G99" s="134"/>
      <c r="H99" s="134"/>
      <c r="I99" s="134"/>
      <c r="J99" s="134"/>
      <c r="K99" s="134"/>
      <c r="L99" s="188"/>
      <c r="M99" s="191"/>
    </row>
    <row r="101" spans="1:13" ht="24.75" customHeight="1" x14ac:dyDescent="0.2">
      <c r="D101" s="192" t="s">
        <v>133</v>
      </c>
      <c r="E101" s="193"/>
      <c r="F101" s="194"/>
      <c r="G101" s="194"/>
      <c r="H101" s="194"/>
      <c r="I101" s="194"/>
      <c r="J101" s="195"/>
      <c r="K101" s="196"/>
      <c r="L101" s="197"/>
      <c r="M101" s="198">
        <f>+M98+M83</f>
        <v>945731.03</v>
      </c>
    </row>
  </sheetData>
  <autoFilter ref="A1:L748"/>
  <dataConsolidate/>
  <mergeCells count="22">
    <mergeCell ref="M59:M60"/>
    <mergeCell ref="M61:M62"/>
    <mergeCell ref="M64:M79"/>
    <mergeCell ref="M81:M82"/>
    <mergeCell ref="L85:L97"/>
    <mergeCell ref="L70:L71"/>
    <mergeCell ref="L59:L60"/>
    <mergeCell ref="M3:M7"/>
    <mergeCell ref="M8:M13"/>
    <mergeCell ref="M17:M21"/>
    <mergeCell ref="M52:M58"/>
    <mergeCell ref="M37:M38"/>
    <mergeCell ref="M50:M51"/>
    <mergeCell ref="K70:K71"/>
    <mergeCell ref="L50:L51"/>
    <mergeCell ref="L61:L62"/>
    <mergeCell ref="L52:L58"/>
    <mergeCell ref="L3:L7"/>
    <mergeCell ref="L14:L16"/>
    <mergeCell ref="L8:L13"/>
    <mergeCell ref="L37:L38"/>
    <mergeCell ref="L17:L21"/>
  </mergeCells>
  <phoneticPr fontId="0" type="noConversion"/>
  <printOptions horizontalCentered="1" verticalCentered="1" gridLines="1" gridLinesSet="0"/>
  <pageMargins left="0.59055118110236227" right="0.59055118110236227" top="0.59055118110236227" bottom="0.59055118110236227" header="0.31496062992125984" footer="0.31496062992125984"/>
  <pageSetup paperSize="8" scale="83" fitToHeight="2" orientation="portrait" r:id="rId1"/>
  <headerFooter alignWithMargins="0">
    <oddHeader>&amp;C&amp;12CON.AMI - ELENCO IMMOBILI TRASPARENZA - ANNO 2020</oddHeader>
    <oddFooter>&amp;CAGGIORNAMENTO INTERMEDIO - DICEMBRE 2020 - SENZA CANONI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6"/>
  <sheetViews>
    <sheetView tabSelected="1" topLeftCell="D1" zoomScale="85" zoomScaleNormal="85" workbookViewId="0">
      <pane ySplit="1" topLeftCell="A2" activePane="bottomLeft" state="frozen"/>
      <selection activeCell="D1" sqref="D1"/>
      <selection pane="bottomLeft" activeCell="D2" sqref="D2"/>
    </sheetView>
  </sheetViews>
  <sheetFormatPr defaultRowHeight="12.75" x14ac:dyDescent="0.2"/>
  <cols>
    <col min="1" max="1" width="7.28515625" style="48" hidden="1" customWidth="1"/>
    <col min="2" max="2" width="5.85546875" style="48" hidden="1" customWidth="1"/>
    <col min="3" max="3" width="5.28515625" style="48" hidden="1" customWidth="1"/>
    <col min="4" max="4" width="43.7109375" style="8" customWidth="1"/>
    <col min="5" max="5" width="14.85546875" style="8" customWidth="1"/>
    <col min="6" max="6" width="7" style="48" customWidth="1"/>
    <col min="7" max="7" width="6.85546875" style="48" customWidth="1"/>
    <col min="8" max="8" width="5.140625" style="48" customWidth="1"/>
    <col min="9" max="9" width="7.28515625" style="48" customWidth="1"/>
    <col min="10" max="10" width="17" style="1" customWidth="1"/>
    <col min="11" max="11" width="18.28515625" style="49" customWidth="1"/>
    <col min="12" max="12" width="21" style="50" customWidth="1"/>
    <col min="13" max="13" width="22.140625" style="248" customWidth="1"/>
    <col min="14" max="14" width="9.140625" style="1"/>
    <col min="15" max="15" width="26.5703125" style="1" hidden="1" customWidth="1"/>
    <col min="16" max="16" width="14" style="1" hidden="1" customWidth="1"/>
    <col min="17" max="17" width="15.7109375" style="1" hidden="1" customWidth="1"/>
    <col min="18" max="19" width="12.140625" style="1" hidden="1" customWidth="1"/>
    <col min="20" max="20" width="11" style="1" hidden="1" customWidth="1"/>
    <col min="21" max="21" width="13.140625" style="1" hidden="1" customWidth="1"/>
    <col min="22" max="25" width="0" style="1" hidden="1" customWidth="1"/>
    <col min="26" max="16384" width="9.140625" style="1"/>
  </cols>
  <sheetData>
    <row r="1" spans="1:21" ht="59.25" customHeight="1" thickBot="1" x14ac:dyDescent="0.25">
      <c r="A1" s="73" t="s">
        <v>38</v>
      </c>
      <c r="B1" s="74" t="s">
        <v>39</v>
      </c>
      <c r="C1" s="74"/>
      <c r="D1" s="240" t="s">
        <v>93</v>
      </c>
      <c r="E1" s="241" t="s">
        <v>54</v>
      </c>
      <c r="F1" s="242" t="s">
        <v>40</v>
      </c>
      <c r="G1" s="242" t="s">
        <v>41</v>
      </c>
      <c r="H1" s="242" t="s">
        <v>26</v>
      </c>
      <c r="I1" s="243" t="s">
        <v>202</v>
      </c>
      <c r="J1" s="241" t="s">
        <v>12</v>
      </c>
      <c r="K1" s="241" t="s">
        <v>2</v>
      </c>
      <c r="L1" s="241" t="s">
        <v>60</v>
      </c>
      <c r="M1" s="293" t="s">
        <v>128</v>
      </c>
      <c r="O1" s="336" t="s">
        <v>140</v>
      </c>
      <c r="P1" s="337"/>
      <c r="Q1" s="337"/>
      <c r="R1" s="337"/>
      <c r="S1" s="337"/>
      <c r="T1" s="337"/>
      <c r="U1" s="337"/>
    </row>
    <row r="2" spans="1:21" ht="24.75" customHeight="1" x14ac:dyDescent="0.2">
      <c r="A2" s="123">
        <v>278</v>
      </c>
      <c r="B2" s="124" t="s">
        <v>34</v>
      </c>
      <c r="C2" s="124"/>
      <c r="D2" s="220" t="s">
        <v>67</v>
      </c>
      <c r="E2" s="207" t="s">
        <v>55</v>
      </c>
      <c r="F2" s="208">
        <v>152</v>
      </c>
      <c r="G2" s="208">
        <v>178</v>
      </c>
      <c r="H2" s="208">
        <v>10</v>
      </c>
      <c r="I2" s="208" t="s">
        <v>44</v>
      </c>
      <c r="J2" s="208" t="s">
        <v>110</v>
      </c>
      <c r="K2" s="209" t="s">
        <v>42</v>
      </c>
      <c r="L2" s="210" t="s">
        <v>62</v>
      </c>
      <c r="M2" s="294">
        <v>0</v>
      </c>
      <c r="O2" s="8" t="s">
        <v>146</v>
      </c>
    </row>
    <row r="3" spans="1:21" ht="24.75" customHeight="1" x14ac:dyDescent="0.2">
      <c r="A3" s="75">
        <v>278</v>
      </c>
      <c r="B3" s="2" t="s">
        <v>34</v>
      </c>
      <c r="C3" s="2"/>
      <c r="D3" s="221" t="s">
        <v>67</v>
      </c>
      <c r="E3" s="212" t="s">
        <v>55</v>
      </c>
      <c r="F3" s="213">
        <v>152</v>
      </c>
      <c r="G3" s="213">
        <v>178</v>
      </c>
      <c r="H3" s="213">
        <v>11</v>
      </c>
      <c r="I3" s="213" t="s">
        <v>44</v>
      </c>
      <c r="J3" s="213" t="s">
        <v>110</v>
      </c>
      <c r="K3" s="214" t="s">
        <v>42</v>
      </c>
      <c r="L3" s="334" t="s">
        <v>79</v>
      </c>
      <c r="M3" s="335">
        <v>24635.040000000001</v>
      </c>
    </row>
    <row r="4" spans="1:21" ht="24.75" customHeight="1" x14ac:dyDescent="0.2">
      <c r="A4" s="75">
        <v>278</v>
      </c>
      <c r="B4" s="2" t="s">
        <v>34</v>
      </c>
      <c r="C4" s="2"/>
      <c r="D4" s="221" t="s">
        <v>67</v>
      </c>
      <c r="E4" s="212" t="s">
        <v>55</v>
      </c>
      <c r="F4" s="213">
        <v>152</v>
      </c>
      <c r="G4" s="213">
        <v>178</v>
      </c>
      <c r="H4" s="213">
        <v>12</v>
      </c>
      <c r="I4" s="213" t="s">
        <v>44</v>
      </c>
      <c r="J4" s="213" t="s">
        <v>110</v>
      </c>
      <c r="K4" s="214" t="s">
        <v>42</v>
      </c>
      <c r="L4" s="334"/>
      <c r="M4" s="335"/>
    </row>
    <row r="5" spans="1:21" ht="24.75" customHeight="1" x14ac:dyDescent="0.2">
      <c r="A5" s="75">
        <v>278</v>
      </c>
      <c r="B5" s="2" t="s">
        <v>34</v>
      </c>
      <c r="C5" s="2"/>
      <c r="D5" s="221" t="s">
        <v>67</v>
      </c>
      <c r="E5" s="212" t="s">
        <v>55</v>
      </c>
      <c r="F5" s="213">
        <v>152</v>
      </c>
      <c r="G5" s="213">
        <v>178</v>
      </c>
      <c r="H5" s="213">
        <v>13</v>
      </c>
      <c r="I5" s="213" t="s">
        <v>44</v>
      </c>
      <c r="J5" s="213" t="s">
        <v>110</v>
      </c>
      <c r="K5" s="214" t="s">
        <v>42</v>
      </c>
      <c r="L5" s="334"/>
      <c r="M5" s="335"/>
      <c r="O5" s="191"/>
    </row>
    <row r="6" spans="1:21" ht="24.75" customHeight="1" x14ac:dyDescent="0.2">
      <c r="A6" s="75">
        <v>278</v>
      </c>
      <c r="B6" s="2" t="s">
        <v>34</v>
      </c>
      <c r="C6" s="2"/>
      <c r="D6" s="221" t="s">
        <v>67</v>
      </c>
      <c r="E6" s="212" t="s">
        <v>55</v>
      </c>
      <c r="F6" s="213">
        <v>152</v>
      </c>
      <c r="G6" s="213">
        <v>178</v>
      </c>
      <c r="H6" s="213">
        <v>14</v>
      </c>
      <c r="I6" s="213" t="s">
        <v>44</v>
      </c>
      <c r="J6" s="213" t="s">
        <v>110</v>
      </c>
      <c r="K6" s="214" t="s">
        <v>42</v>
      </c>
      <c r="L6" s="334"/>
      <c r="M6" s="335"/>
    </row>
    <row r="7" spans="1:21" ht="24.75" customHeight="1" thickBot="1" x14ac:dyDescent="0.25">
      <c r="A7" s="75">
        <v>278</v>
      </c>
      <c r="B7" s="2" t="s">
        <v>34</v>
      </c>
      <c r="C7" s="2"/>
      <c r="D7" s="222" t="s">
        <v>67</v>
      </c>
      <c r="E7" s="217" t="s">
        <v>55</v>
      </c>
      <c r="F7" s="218">
        <v>152</v>
      </c>
      <c r="G7" s="218">
        <v>178</v>
      </c>
      <c r="H7" s="218">
        <v>15</v>
      </c>
      <c r="I7" s="218" t="s">
        <v>44</v>
      </c>
      <c r="J7" s="218" t="s">
        <v>110</v>
      </c>
      <c r="K7" s="219" t="s">
        <v>42</v>
      </c>
      <c r="L7" s="338"/>
      <c r="M7" s="339"/>
    </row>
    <row r="8" spans="1:21" ht="24.75" customHeight="1" x14ac:dyDescent="0.2">
      <c r="A8" s="75">
        <v>566</v>
      </c>
      <c r="B8" s="22"/>
      <c r="C8" s="22"/>
      <c r="D8" s="206" t="s">
        <v>20</v>
      </c>
      <c r="E8" s="207" t="s">
        <v>55</v>
      </c>
      <c r="F8" s="208">
        <v>241</v>
      </c>
      <c r="G8" s="208">
        <v>1354</v>
      </c>
      <c r="H8" s="208"/>
      <c r="I8" s="208" t="s">
        <v>9</v>
      </c>
      <c r="J8" s="208" t="s">
        <v>110</v>
      </c>
      <c r="K8" s="209" t="s">
        <v>7</v>
      </c>
      <c r="L8" s="340" t="s">
        <v>78</v>
      </c>
      <c r="M8" s="341">
        <v>68882.92</v>
      </c>
    </row>
    <row r="9" spans="1:21" ht="24.75" customHeight="1" x14ac:dyDescent="0.2">
      <c r="A9" s="75">
        <v>566</v>
      </c>
      <c r="B9" s="22"/>
      <c r="C9" s="22"/>
      <c r="D9" s="211" t="s">
        <v>20</v>
      </c>
      <c r="E9" s="212" t="s">
        <v>55</v>
      </c>
      <c r="F9" s="213">
        <v>242</v>
      </c>
      <c r="G9" s="213">
        <v>1350</v>
      </c>
      <c r="H9" s="213"/>
      <c r="I9" s="213" t="s">
        <v>9</v>
      </c>
      <c r="J9" s="213" t="s">
        <v>110</v>
      </c>
      <c r="K9" s="214" t="s">
        <v>7</v>
      </c>
      <c r="L9" s="334"/>
      <c r="M9" s="335"/>
    </row>
    <row r="10" spans="1:21" ht="24.75" customHeight="1" x14ac:dyDescent="0.2">
      <c r="A10" s="75">
        <v>567</v>
      </c>
      <c r="B10" s="25"/>
      <c r="C10" s="25"/>
      <c r="D10" s="211" t="s">
        <v>21</v>
      </c>
      <c r="E10" s="212" t="s">
        <v>55</v>
      </c>
      <c r="F10" s="213">
        <v>232</v>
      </c>
      <c r="G10" s="213">
        <v>1933</v>
      </c>
      <c r="H10" s="213"/>
      <c r="I10" s="244" t="s">
        <v>63</v>
      </c>
      <c r="J10" s="213" t="s">
        <v>110</v>
      </c>
      <c r="K10" s="214" t="s">
        <v>8</v>
      </c>
      <c r="L10" s="334"/>
      <c r="M10" s="335"/>
    </row>
    <row r="11" spans="1:21" ht="24.75" customHeight="1" x14ac:dyDescent="0.2">
      <c r="A11" s="76">
        <v>579</v>
      </c>
      <c r="B11" s="27"/>
      <c r="C11" s="27"/>
      <c r="D11" s="221" t="s">
        <v>45</v>
      </c>
      <c r="E11" s="212" t="s">
        <v>55</v>
      </c>
      <c r="F11" s="215">
        <v>152</v>
      </c>
      <c r="G11" s="215">
        <v>1007</v>
      </c>
      <c r="H11" s="215">
        <v>95</v>
      </c>
      <c r="I11" s="215" t="s">
        <v>14</v>
      </c>
      <c r="J11" s="213" t="s">
        <v>110</v>
      </c>
      <c r="K11" s="214" t="s">
        <v>46</v>
      </c>
      <c r="L11" s="334"/>
      <c r="M11" s="335"/>
    </row>
    <row r="12" spans="1:21" ht="24.75" customHeight="1" x14ac:dyDescent="0.2">
      <c r="A12" s="76">
        <v>579</v>
      </c>
      <c r="B12" s="27"/>
      <c r="C12" s="27"/>
      <c r="D12" s="221" t="s">
        <v>45</v>
      </c>
      <c r="E12" s="212" t="s">
        <v>55</v>
      </c>
      <c r="F12" s="215">
        <v>152</v>
      </c>
      <c r="G12" s="215">
        <v>1007</v>
      </c>
      <c r="H12" s="215">
        <v>96</v>
      </c>
      <c r="I12" s="245"/>
      <c r="J12" s="213" t="s">
        <v>110</v>
      </c>
      <c r="K12" s="214" t="s">
        <v>46</v>
      </c>
      <c r="L12" s="334"/>
      <c r="M12" s="335"/>
    </row>
    <row r="13" spans="1:21" ht="24.75" customHeight="1" x14ac:dyDescent="0.2">
      <c r="A13" s="76">
        <v>579</v>
      </c>
      <c r="B13" s="27"/>
      <c r="C13" s="27"/>
      <c r="D13" s="221" t="s">
        <v>45</v>
      </c>
      <c r="E13" s="212" t="s">
        <v>55</v>
      </c>
      <c r="F13" s="215">
        <v>152</v>
      </c>
      <c r="G13" s="215">
        <v>1007</v>
      </c>
      <c r="H13" s="215">
        <v>97</v>
      </c>
      <c r="I13" s="245"/>
      <c r="J13" s="213" t="s">
        <v>110</v>
      </c>
      <c r="K13" s="214" t="s">
        <v>46</v>
      </c>
      <c r="L13" s="334"/>
      <c r="M13" s="335"/>
    </row>
    <row r="14" spans="1:21" ht="24.75" customHeight="1" x14ac:dyDescent="0.2">
      <c r="A14" s="76">
        <v>595</v>
      </c>
      <c r="B14" s="30"/>
      <c r="C14" s="30"/>
      <c r="D14" s="221" t="s">
        <v>11</v>
      </c>
      <c r="E14" s="212" t="s">
        <v>55</v>
      </c>
      <c r="F14" s="215">
        <v>155</v>
      </c>
      <c r="G14" s="215">
        <v>1451</v>
      </c>
      <c r="H14" s="215"/>
      <c r="I14" s="215" t="s">
        <v>63</v>
      </c>
      <c r="J14" s="213" t="s">
        <v>110</v>
      </c>
      <c r="K14" s="214" t="s">
        <v>5</v>
      </c>
      <c r="L14" s="334" t="s">
        <v>64</v>
      </c>
      <c r="M14" s="295"/>
    </row>
    <row r="15" spans="1:21" ht="24.75" customHeight="1" x14ac:dyDescent="0.2">
      <c r="A15" s="76"/>
      <c r="B15" s="30"/>
      <c r="C15" s="30"/>
      <c r="D15" s="221" t="s">
        <v>11</v>
      </c>
      <c r="E15" s="212" t="s">
        <v>55</v>
      </c>
      <c r="F15" s="215">
        <v>155</v>
      </c>
      <c r="G15" s="215">
        <v>1453</v>
      </c>
      <c r="H15" s="215"/>
      <c r="I15" s="215"/>
      <c r="J15" s="213" t="s">
        <v>110</v>
      </c>
      <c r="K15" s="214" t="s">
        <v>5</v>
      </c>
      <c r="L15" s="334"/>
      <c r="M15" s="295"/>
    </row>
    <row r="16" spans="1:21" ht="24.75" customHeight="1" thickBot="1" x14ac:dyDescent="0.25">
      <c r="A16" s="76">
        <v>595</v>
      </c>
      <c r="B16" s="30"/>
      <c r="C16" s="30"/>
      <c r="D16" s="222" t="s">
        <v>11</v>
      </c>
      <c r="E16" s="217" t="s">
        <v>55</v>
      </c>
      <c r="F16" s="223">
        <v>155</v>
      </c>
      <c r="G16" s="223">
        <v>1455</v>
      </c>
      <c r="H16" s="223"/>
      <c r="I16" s="223" t="s">
        <v>63</v>
      </c>
      <c r="J16" s="218" t="s">
        <v>110</v>
      </c>
      <c r="K16" s="219" t="s">
        <v>5</v>
      </c>
      <c r="L16" s="338"/>
      <c r="M16" s="296"/>
    </row>
    <row r="17" spans="1:15" ht="24.75" customHeight="1" x14ac:dyDescent="0.2">
      <c r="A17" s="76">
        <v>580</v>
      </c>
      <c r="B17" s="27"/>
      <c r="C17" s="27"/>
      <c r="D17" s="220" t="s">
        <v>69</v>
      </c>
      <c r="E17" s="207" t="s">
        <v>55</v>
      </c>
      <c r="F17" s="210">
        <v>232</v>
      </c>
      <c r="G17" s="210">
        <v>12</v>
      </c>
      <c r="H17" s="210">
        <v>2</v>
      </c>
      <c r="I17" s="210" t="s">
        <v>44</v>
      </c>
      <c r="J17" s="208" t="s">
        <v>110</v>
      </c>
      <c r="K17" s="209" t="s">
        <v>105</v>
      </c>
      <c r="L17" s="340" t="s">
        <v>129</v>
      </c>
      <c r="M17" s="341">
        <f>21500+15600</f>
        <v>37100</v>
      </c>
    </row>
    <row r="18" spans="1:15" ht="24.75" customHeight="1" x14ac:dyDescent="0.2">
      <c r="A18" s="76">
        <v>580</v>
      </c>
      <c r="B18" s="27"/>
      <c r="C18" s="27"/>
      <c r="D18" s="221" t="s">
        <v>69</v>
      </c>
      <c r="E18" s="212" t="s">
        <v>55</v>
      </c>
      <c r="F18" s="215">
        <v>232</v>
      </c>
      <c r="G18" s="215">
        <v>12</v>
      </c>
      <c r="H18" s="215">
        <v>3</v>
      </c>
      <c r="I18" s="215" t="s">
        <v>15</v>
      </c>
      <c r="J18" s="213" t="s">
        <v>110</v>
      </c>
      <c r="K18" s="214" t="s">
        <v>105</v>
      </c>
      <c r="L18" s="334"/>
      <c r="M18" s="335"/>
    </row>
    <row r="19" spans="1:15" ht="24.75" customHeight="1" x14ac:dyDescent="0.2">
      <c r="A19" s="76">
        <v>580</v>
      </c>
      <c r="B19" s="27"/>
      <c r="C19" s="27"/>
      <c r="D19" s="221" t="s">
        <v>69</v>
      </c>
      <c r="E19" s="212" t="s">
        <v>55</v>
      </c>
      <c r="F19" s="215">
        <v>232</v>
      </c>
      <c r="G19" s="215">
        <v>12</v>
      </c>
      <c r="H19" s="215">
        <v>4</v>
      </c>
      <c r="I19" s="215" t="s">
        <v>15</v>
      </c>
      <c r="J19" s="213" t="s">
        <v>110</v>
      </c>
      <c r="K19" s="214" t="s">
        <v>105</v>
      </c>
      <c r="L19" s="334"/>
      <c r="M19" s="335"/>
      <c r="O19" s="191" t="s">
        <v>200</v>
      </c>
    </row>
    <row r="20" spans="1:15" ht="24.75" customHeight="1" x14ac:dyDescent="0.2">
      <c r="A20" s="76">
        <v>580</v>
      </c>
      <c r="B20" s="27"/>
      <c r="C20" s="27"/>
      <c r="D20" s="221" t="s">
        <v>69</v>
      </c>
      <c r="E20" s="212" t="s">
        <v>55</v>
      </c>
      <c r="F20" s="215">
        <v>232</v>
      </c>
      <c r="G20" s="215">
        <v>12</v>
      </c>
      <c r="H20" s="215">
        <v>5</v>
      </c>
      <c r="I20" s="215" t="s">
        <v>15</v>
      </c>
      <c r="J20" s="213" t="s">
        <v>110</v>
      </c>
      <c r="K20" s="214" t="s">
        <v>105</v>
      </c>
      <c r="L20" s="334"/>
      <c r="M20" s="335"/>
    </row>
    <row r="21" spans="1:15" ht="24.75" customHeight="1" thickBot="1" x14ac:dyDescent="0.25">
      <c r="A21" s="76">
        <v>580</v>
      </c>
      <c r="B21" s="27"/>
      <c r="C21" s="27"/>
      <c r="D21" s="222" t="s">
        <v>69</v>
      </c>
      <c r="E21" s="217" t="s">
        <v>55</v>
      </c>
      <c r="F21" s="223">
        <v>232</v>
      </c>
      <c r="G21" s="223">
        <v>12</v>
      </c>
      <c r="H21" s="223">
        <v>6</v>
      </c>
      <c r="I21" s="223" t="s">
        <v>15</v>
      </c>
      <c r="J21" s="218" t="s">
        <v>110</v>
      </c>
      <c r="K21" s="219" t="s">
        <v>105</v>
      </c>
      <c r="L21" s="338"/>
      <c r="M21" s="339"/>
    </row>
    <row r="22" spans="1:15" ht="24.75" customHeight="1" x14ac:dyDescent="0.2">
      <c r="A22" s="75">
        <v>626</v>
      </c>
      <c r="B22" s="32"/>
      <c r="C22" s="32"/>
      <c r="D22" s="206" t="s">
        <v>72</v>
      </c>
      <c r="E22" s="207" t="s">
        <v>55</v>
      </c>
      <c r="F22" s="208">
        <v>232</v>
      </c>
      <c r="G22" s="208">
        <v>225</v>
      </c>
      <c r="H22" s="208">
        <v>30</v>
      </c>
      <c r="I22" s="208" t="s">
        <v>15</v>
      </c>
      <c r="J22" s="208" t="s">
        <v>110</v>
      </c>
      <c r="K22" s="209" t="s">
        <v>27</v>
      </c>
      <c r="L22" s="210" t="s">
        <v>64</v>
      </c>
      <c r="M22" s="297"/>
    </row>
    <row r="23" spans="1:15" ht="24.75" customHeight="1" x14ac:dyDescent="0.2">
      <c r="A23" s="75">
        <v>626</v>
      </c>
      <c r="B23" s="32"/>
      <c r="C23" s="32"/>
      <c r="D23" s="211" t="s">
        <v>72</v>
      </c>
      <c r="E23" s="212" t="s">
        <v>55</v>
      </c>
      <c r="F23" s="213">
        <v>232</v>
      </c>
      <c r="G23" s="213">
        <v>225</v>
      </c>
      <c r="H23" s="213">
        <v>31</v>
      </c>
      <c r="I23" s="213" t="s">
        <v>15</v>
      </c>
      <c r="J23" s="213" t="s">
        <v>110</v>
      </c>
      <c r="K23" s="214" t="s">
        <v>27</v>
      </c>
      <c r="L23" s="215" t="s">
        <v>64</v>
      </c>
      <c r="M23" s="298"/>
    </row>
    <row r="24" spans="1:15" ht="24.75" customHeight="1" x14ac:dyDescent="0.2">
      <c r="A24" s="75">
        <v>626</v>
      </c>
      <c r="B24" s="32"/>
      <c r="C24" s="32"/>
      <c r="D24" s="211" t="s">
        <v>72</v>
      </c>
      <c r="E24" s="212" t="s">
        <v>55</v>
      </c>
      <c r="F24" s="213">
        <v>232</v>
      </c>
      <c r="G24" s="213">
        <v>225</v>
      </c>
      <c r="H24" s="213">
        <v>32</v>
      </c>
      <c r="I24" s="213" t="s">
        <v>15</v>
      </c>
      <c r="J24" s="213" t="s">
        <v>110</v>
      </c>
      <c r="K24" s="214" t="s">
        <v>27</v>
      </c>
      <c r="L24" s="215" t="s">
        <v>64</v>
      </c>
      <c r="M24" s="298"/>
    </row>
    <row r="25" spans="1:15" ht="24.75" customHeight="1" x14ac:dyDescent="0.2">
      <c r="A25" s="75"/>
      <c r="B25" s="2"/>
      <c r="C25" s="2"/>
      <c r="D25" s="211" t="s">
        <v>72</v>
      </c>
      <c r="E25" s="212" t="s">
        <v>55</v>
      </c>
      <c r="F25" s="213">
        <v>232</v>
      </c>
      <c r="G25" s="213">
        <v>225</v>
      </c>
      <c r="H25" s="213">
        <v>79</v>
      </c>
      <c r="I25" s="213" t="s">
        <v>147</v>
      </c>
      <c r="J25" s="213" t="s">
        <v>110</v>
      </c>
      <c r="K25" s="214" t="s">
        <v>52</v>
      </c>
      <c r="L25" s="334" t="s">
        <v>150</v>
      </c>
      <c r="M25" s="335">
        <v>136850</v>
      </c>
    </row>
    <row r="26" spans="1:15" s="34" customFormat="1" ht="24" customHeight="1" x14ac:dyDescent="0.2">
      <c r="A26" s="77"/>
      <c r="B26" s="33"/>
      <c r="C26" s="33"/>
      <c r="D26" s="211" t="s">
        <v>72</v>
      </c>
      <c r="E26" s="212" t="s">
        <v>55</v>
      </c>
      <c r="F26" s="213">
        <v>232</v>
      </c>
      <c r="G26" s="213">
        <v>225</v>
      </c>
      <c r="H26" s="213">
        <v>69</v>
      </c>
      <c r="I26" s="213" t="s">
        <v>13</v>
      </c>
      <c r="J26" s="213" t="s">
        <v>110</v>
      </c>
      <c r="K26" s="214" t="s">
        <v>27</v>
      </c>
      <c r="L26" s="334"/>
      <c r="M26" s="335"/>
    </row>
    <row r="27" spans="1:15" s="34" customFormat="1" ht="27.75" customHeight="1" x14ac:dyDescent="0.2">
      <c r="A27" s="77"/>
      <c r="B27" s="33"/>
      <c r="C27" s="33"/>
      <c r="D27" s="211" t="s">
        <v>72</v>
      </c>
      <c r="E27" s="212" t="s">
        <v>55</v>
      </c>
      <c r="F27" s="213">
        <v>232</v>
      </c>
      <c r="G27" s="213">
        <v>225</v>
      </c>
      <c r="H27" s="213">
        <v>84</v>
      </c>
      <c r="I27" s="213" t="s">
        <v>13</v>
      </c>
      <c r="J27" s="213" t="s">
        <v>110</v>
      </c>
      <c r="K27" s="214" t="s">
        <v>30</v>
      </c>
      <c r="L27" s="334"/>
      <c r="M27" s="335"/>
    </row>
    <row r="28" spans="1:15" s="34" customFormat="1" ht="27.75" customHeight="1" x14ac:dyDescent="0.2">
      <c r="A28" s="77"/>
      <c r="B28" s="33"/>
      <c r="C28" s="33"/>
      <c r="D28" s="211" t="s">
        <v>72</v>
      </c>
      <c r="E28" s="212" t="s">
        <v>55</v>
      </c>
      <c r="F28" s="213">
        <v>232</v>
      </c>
      <c r="G28" s="213">
        <v>225</v>
      </c>
      <c r="H28" s="213">
        <v>86</v>
      </c>
      <c r="I28" s="213" t="s">
        <v>13</v>
      </c>
      <c r="J28" s="213" t="s">
        <v>110</v>
      </c>
      <c r="K28" s="214" t="s">
        <v>149</v>
      </c>
      <c r="L28" s="334"/>
      <c r="M28" s="335"/>
    </row>
    <row r="29" spans="1:15" s="34" customFormat="1" ht="27.75" customHeight="1" x14ac:dyDescent="0.2">
      <c r="A29" s="77"/>
      <c r="B29" s="33"/>
      <c r="C29" s="33"/>
      <c r="D29" s="211" t="s">
        <v>72</v>
      </c>
      <c r="E29" s="212" t="s">
        <v>55</v>
      </c>
      <c r="F29" s="213">
        <v>232</v>
      </c>
      <c r="G29" s="213">
        <v>225</v>
      </c>
      <c r="H29" s="213">
        <v>89</v>
      </c>
      <c r="I29" s="213" t="s">
        <v>13</v>
      </c>
      <c r="J29" s="213" t="s">
        <v>110</v>
      </c>
      <c r="K29" s="214" t="s">
        <v>29</v>
      </c>
      <c r="L29" s="334"/>
      <c r="M29" s="335"/>
    </row>
    <row r="30" spans="1:15" s="34" customFormat="1" ht="27.75" customHeight="1" x14ac:dyDescent="0.2">
      <c r="A30" s="77"/>
      <c r="B30" s="33"/>
      <c r="C30" s="33"/>
      <c r="D30" s="211" t="s">
        <v>72</v>
      </c>
      <c r="E30" s="212" t="s">
        <v>55</v>
      </c>
      <c r="F30" s="213">
        <v>232</v>
      </c>
      <c r="G30" s="213">
        <v>225</v>
      </c>
      <c r="H30" s="213">
        <v>91</v>
      </c>
      <c r="I30" s="213" t="s">
        <v>13</v>
      </c>
      <c r="J30" s="213" t="s">
        <v>110</v>
      </c>
      <c r="K30" s="214" t="s">
        <v>29</v>
      </c>
      <c r="L30" s="334"/>
      <c r="M30" s="335"/>
    </row>
    <row r="31" spans="1:15" ht="24.75" customHeight="1" x14ac:dyDescent="0.2">
      <c r="A31" s="75"/>
      <c r="B31" s="2"/>
      <c r="C31" s="2"/>
      <c r="D31" s="211" t="s">
        <v>72</v>
      </c>
      <c r="E31" s="212" t="s">
        <v>55</v>
      </c>
      <c r="F31" s="213">
        <v>232</v>
      </c>
      <c r="G31" s="213">
        <v>225</v>
      </c>
      <c r="H31" s="213">
        <v>80</v>
      </c>
      <c r="I31" s="213" t="s">
        <v>44</v>
      </c>
      <c r="J31" s="213" t="s">
        <v>110</v>
      </c>
      <c r="K31" s="214" t="s">
        <v>27</v>
      </c>
      <c r="L31" s="334" t="s">
        <v>151</v>
      </c>
      <c r="M31" s="335">
        <v>25165.93</v>
      </c>
    </row>
    <row r="32" spans="1:15" s="34" customFormat="1" ht="27.75" customHeight="1" x14ac:dyDescent="0.2">
      <c r="A32" s="77"/>
      <c r="B32" s="33"/>
      <c r="C32" s="33"/>
      <c r="D32" s="211" t="s">
        <v>72</v>
      </c>
      <c r="E32" s="212" t="s">
        <v>55</v>
      </c>
      <c r="F32" s="213">
        <v>232</v>
      </c>
      <c r="G32" s="213">
        <v>225</v>
      </c>
      <c r="H32" s="213">
        <v>88</v>
      </c>
      <c r="I32" s="213" t="s">
        <v>44</v>
      </c>
      <c r="J32" s="213" t="s">
        <v>110</v>
      </c>
      <c r="K32" s="214" t="s">
        <v>29</v>
      </c>
      <c r="L32" s="334"/>
      <c r="M32" s="335"/>
    </row>
    <row r="33" spans="1:15" ht="24.75" customHeight="1" x14ac:dyDescent="0.2">
      <c r="A33" s="75"/>
      <c r="B33" s="2"/>
      <c r="C33" s="2"/>
      <c r="D33" s="211" t="s">
        <v>72</v>
      </c>
      <c r="E33" s="212" t="s">
        <v>55</v>
      </c>
      <c r="F33" s="213">
        <v>232</v>
      </c>
      <c r="G33" s="213">
        <v>225</v>
      </c>
      <c r="H33" s="213">
        <v>81</v>
      </c>
      <c r="I33" s="213" t="s">
        <v>44</v>
      </c>
      <c r="J33" s="213" t="s">
        <v>110</v>
      </c>
      <c r="K33" s="214" t="s">
        <v>27</v>
      </c>
      <c r="L33" s="334" t="s">
        <v>152</v>
      </c>
      <c r="M33" s="335">
        <v>18000</v>
      </c>
    </row>
    <row r="34" spans="1:15" s="34" customFormat="1" ht="27.75" customHeight="1" x14ac:dyDescent="0.2">
      <c r="A34" s="77"/>
      <c r="B34" s="33"/>
      <c r="C34" s="33"/>
      <c r="D34" s="211" t="s">
        <v>72</v>
      </c>
      <c r="E34" s="212" t="s">
        <v>55</v>
      </c>
      <c r="F34" s="213">
        <v>232</v>
      </c>
      <c r="G34" s="213">
        <v>225</v>
      </c>
      <c r="H34" s="213">
        <v>71</v>
      </c>
      <c r="I34" s="213" t="s">
        <v>15</v>
      </c>
      <c r="J34" s="213" t="s">
        <v>110</v>
      </c>
      <c r="K34" s="214" t="s">
        <v>27</v>
      </c>
      <c r="L34" s="334"/>
      <c r="M34" s="335"/>
    </row>
    <row r="35" spans="1:15" s="34" customFormat="1" ht="27.75" customHeight="1" x14ac:dyDescent="0.2">
      <c r="A35" s="77"/>
      <c r="B35" s="33"/>
      <c r="C35" s="33"/>
      <c r="D35" s="211" t="s">
        <v>72</v>
      </c>
      <c r="E35" s="212" t="s">
        <v>55</v>
      </c>
      <c r="F35" s="213">
        <v>232</v>
      </c>
      <c r="G35" s="213">
        <v>225</v>
      </c>
      <c r="H35" s="213">
        <v>83</v>
      </c>
      <c r="I35" s="213" t="s">
        <v>44</v>
      </c>
      <c r="J35" s="213" t="s">
        <v>110</v>
      </c>
      <c r="K35" s="214" t="s">
        <v>30</v>
      </c>
      <c r="L35" s="251" t="s">
        <v>64</v>
      </c>
      <c r="M35" s="298"/>
    </row>
    <row r="36" spans="1:15" s="34" customFormat="1" ht="27.75" customHeight="1" x14ac:dyDescent="0.2">
      <c r="A36" s="77"/>
      <c r="B36" s="33"/>
      <c r="C36" s="33"/>
      <c r="D36" s="211" t="s">
        <v>72</v>
      </c>
      <c r="E36" s="212" t="s">
        <v>55</v>
      </c>
      <c r="F36" s="213">
        <v>232</v>
      </c>
      <c r="G36" s="213">
        <v>225</v>
      </c>
      <c r="H36" s="213">
        <v>85</v>
      </c>
      <c r="I36" s="213" t="s">
        <v>44</v>
      </c>
      <c r="J36" s="213" t="s">
        <v>110</v>
      </c>
      <c r="K36" s="214" t="s">
        <v>148</v>
      </c>
      <c r="L36" s="251" t="s">
        <v>64</v>
      </c>
      <c r="M36" s="298"/>
    </row>
    <row r="37" spans="1:15" s="34" customFormat="1" ht="39" thickBot="1" x14ac:dyDescent="0.25">
      <c r="A37" s="77"/>
      <c r="B37" s="33"/>
      <c r="C37" s="33"/>
      <c r="D37" s="216" t="s">
        <v>72</v>
      </c>
      <c r="E37" s="217" t="s">
        <v>55</v>
      </c>
      <c r="F37" s="218">
        <v>232</v>
      </c>
      <c r="G37" s="218">
        <v>225</v>
      </c>
      <c r="H37" s="218">
        <v>90</v>
      </c>
      <c r="I37" s="218" t="s">
        <v>44</v>
      </c>
      <c r="J37" s="218" t="s">
        <v>110</v>
      </c>
      <c r="K37" s="219" t="s">
        <v>29</v>
      </c>
      <c r="L37" s="253" t="s">
        <v>153</v>
      </c>
      <c r="M37" s="299">
        <v>8074</v>
      </c>
    </row>
    <row r="38" spans="1:15" ht="24.75" customHeight="1" x14ac:dyDescent="0.2">
      <c r="A38" s="75">
        <v>639</v>
      </c>
      <c r="B38" s="22"/>
      <c r="C38" s="22"/>
      <c r="D38" s="108" t="s">
        <v>102</v>
      </c>
      <c r="E38" s="109" t="s">
        <v>55</v>
      </c>
      <c r="F38" s="110">
        <v>162</v>
      </c>
      <c r="G38" s="110">
        <v>1468</v>
      </c>
      <c r="H38" s="5">
        <v>14</v>
      </c>
      <c r="I38" s="7" t="s">
        <v>44</v>
      </c>
      <c r="J38" s="5" t="s">
        <v>110</v>
      </c>
      <c r="K38" s="6" t="s">
        <v>53</v>
      </c>
      <c r="L38" s="144"/>
      <c r="M38" s="300">
        <v>10729.84</v>
      </c>
      <c r="O38" s="1" t="s">
        <v>142</v>
      </c>
    </row>
    <row r="39" spans="1:15" ht="24.75" customHeight="1" x14ac:dyDescent="0.2">
      <c r="A39" s="75"/>
      <c r="B39" s="22"/>
      <c r="C39" s="22"/>
      <c r="D39" s="101" t="s">
        <v>113</v>
      </c>
      <c r="E39" s="69" t="s">
        <v>55</v>
      </c>
      <c r="F39" s="67">
        <v>162</v>
      </c>
      <c r="G39" s="67">
        <v>1468</v>
      </c>
      <c r="H39" s="67">
        <v>15</v>
      </c>
      <c r="I39" s="70" t="s">
        <v>44</v>
      </c>
      <c r="J39" s="67" t="s">
        <v>110</v>
      </c>
      <c r="K39" s="72" t="s">
        <v>116</v>
      </c>
      <c r="L39" s="147"/>
      <c r="M39" s="301">
        <v>3120.86</v>
      </c>
    </row>
    <row r="40" spans="1:15" ht="24.75" customHeight="1" x14ac:dyDescent="0.2">
      <c r="A40" s="75">
        <v>639</v>
      </c>
      <c r="B40" s="22"/>
      <c r="C40" s="22"/>
      <c r="D40" s="24" t="s">
        <v>103</v>
      </c>
      <c r="E40" s="10" t="s">
        <v>55</v>
      </c>
      <c r="F40" s="11">
        <v>162</v>
      </c>
      <c r="G40" s="11">
        <v>1468</v>
      </c>
      <c r="H40" s="11">
        <v>48</v>
      </c>
      <c r="I40" s="28" t="s">
        <v>15</v>
      </c>
      <c r="J40" s="11" t="s">
        <v>110</v>
      </c>
      <c r="K40" s="12" t="s">
        <v>53</v>
      </c>
      <c r="L40" s="145"/>
      <c r="M40" s="301">
        <v>5695</v>
      </c>
    </row>
    <row r="41" spans="1:15" ht="24.75" customHeight="1" x14ac:dyDescent="0.2">
      <c r="A41" s="75">
        <v>639</v>
      </c>
      <c r="B41" s="22"/>
      <c r="C41" s="22"/>
      <c r="D41" s="24" t="s">
        <v>103</v>
      </c>
      <c r="E41" s="10" t="s">
        <v>55</v>
      </c>
      <c r="F41" s="11">
        <v>162</v>
      </c>
      <c r="G41" s="11">
        <v>1468</v>
      </c>
      <c r="H41" s="11">
        <v>49</v>
      </c>
      <c r="I41" s="28" t="s">
        <v>15</v>
      </c>
      <c r="J41" s="11" t="s">
        <v>110</v>
      </c>
      <c r="K41" s="12" t="s">
        <v>53</v>
      </c>
      <c r="L41" s="145" t="s">
        <v>64</v>
      </c>
      <c r="M41" s="301"/>
    </row>
    <row r="42" spans="1:15" ht="24.75" customHeight="1" x14ac:dyDescent="0.2">
      <c r="A42" s="75">
        <v>639</v>
      </c>
      <c r="B42" s="22"/>
      <c r="C42" s="22"/>
      <c r="D42" s="24" t="s">
        <v>103</v>
      </c>
      <c r="E42" s="10" t="s">
        <v>55</v>
      </c>
      <c r="F42" s="11">
        <v>162</v>
      </c>
      <c r="G42" s="11">
        <v>1468</v>
      </c>
      <c r="H42" s="11">
        <v>50</v>
      </c>
      <c r="I42" s="28" t="s">
        <v>15</v>
      </c>
      <c r="J42" s="11" t="s">
        <v>110</v>
      </c>
      <c r="K42" s="12" t="s">
        <v>53</v>
      </c>
      <c r="L42" s="145" t="s">
        <v>64</v>
      </c>
      <c r="M42" s="301"/>
    </row>
    <row r="43" spans="1:15" ht="24.75" customHeight="1" thickBot="1" x14ac:dyDescent="0.25">
      <c r="A43" s="75">
        <v>639</v>
      </c>
      <c r="B43" s="22"/>
      <c r="C43" s="22"/>
      <c r="D43" s="264" t="s">
        <v>103</v>
      </c>
      <c r="E43" s="14" t="s">
        <v>55</v>
      </c>
      <c r="F43" s="15">
        <v>162</v>
      </c>
      <c r="G43" s="15">
        <v>1468</v>
      </c>
      <c r="H43" s="15">
        <v>51</v>
      </c>
      <c r="I43" s="31" t="s">
        <v>15</v>
      </c>
      <c r="J43" s="15" t="s">
        <v>110</v>
      </c>
      <c r="K43" s="16" t="s">
        <v>53</v>
      </c>
      <c r="L43" s="148" t="s">
        <v>64</v>
      </c>
      <c r="M43" s="302"/>
    </row>
    <row r="44" spans="1:15" ht="24.75" customHeight="1" thickBot="1" x14ac:dyDescent="0.25">
      <c r="A44" s="75"/>
      <c r="B44" s="22"/>
      <c r="C44" s="22"/>
      <c r="D44" s="35" t="s">
        <v>94</v>
      </c>
      <c r="E44" s="18" t="s">
        <v>55</v>
      </c>
      <c r="F44" s="19">
        <v>162</v>
      </c>
      <c r="G44" s="19">
        <v>284</v>
      </c>
      <c r="H44" s="19">
        <v>417</v>
      </c>
      <c r="I44" s="20" t="s">
        <v>44</v>
      </c>
      <c r="J44" s="19" t="s">
        <v>110</v>
      </c>
      <c r="K44" s="21" t="s">
        <v>33</v>
      </c>
      <c r="L44" s="149" t="s">
        <v>61</v>
      </c>
      <c r="M44" s="303">
        <v>5981.43</v>
      </c>
      <c r="O44" s="1" t="s">
        <v>141</v>
      </c>
    </row>
    <row r="45" spans="1:15" ht="26.25" customHeight="1" thickBot="1" x14ac:dyDescent="0.25">
      <c r="A45" s="75"/>
      <c r="B45" s="2"/>
      <c r="C45" s="2"/>
      <c r="D45" s="54" t="s">
        <v>112</v>
      </c>
      <c r="E45" s="55" t="s">
        <v>55</v>
      </c>
      <c r="F45" s="56">
        <v>231</v>
      </c>
      <c r="G45" s="56">
        <v>1123</v>
      </c>
      <c r="H45" s="56">
        <v>12</v>
      </c>
      <c r="I45" s="56" t="s">
        <v>44</v>
      </c>
      <c r="J45" s="56" t="s">
        <v>110</v>
      </c>
      <c r="K45" s="57" t="s">
        <v>111</v>
      </c>
      <c r="L45" s="150" t="s">
        <v>61</v>
      </c>
      <c r="M45" s="303">
        <v>30307.56</v>
      </c>
    </row>
    <row r="46" spans="1:15" ht="24.75" customHeight="1" x14ac:dyDescent="0.2">
      <c r="A46" s="75">
        <v>563</v>
      </c>
      <c r="B46" s="2" t="s">
        <v>35</v>
      </c>
      <c r="C46" s="2"/>
      <c r="D46" s="36" t="s">
        <v>70</v>
      </c>
      <c r="E46" s="4" t="s">
        <v>56</v>
      </c>
      <c r="F46" s="5">
        <v>4</v>
      </c>
      <c r="G46" s="5">
        <v>214</v>
      </c>
      <c r="H46" s="5">
        <v>6</v>
      </c>
      <c r="I46" s="5" t="s">
        <v>14</v>
      </c>
      <c r="J46" s="5" t="s">
        <v>110</v>
      </c>
      <c r="K46" s="37" t="s">
        <v>0</v>
      </c>
      <c r="L46" s="314" t="s">
        <v>66</v>
      </c>
      <c r="M46" s="343">
        <v>0</v>
      </c>
    </row>
    <row r="47" spans="1:15" ht="27.75" customHeight="1" thickBot="1" x14ac:dyDescent="0.25">
      <c r="A47" s="75">
        <v>563</v>
      </c>
      <c r="B47" s="2" t="s">
        <v>35</v>
      </c>
      <c r="C47" s="2"/>
      <c r="D47" s="263" t="s">
        <v>70</v>
      </c>
      <c r="E47" s="14" t="s">
        <v>56</v>
      </c>
      <c r="F47" s="15">
        <v>4</v>
      </c>
      <c r="G47" s="15">
        <v>214</v>
      </c>
      <c r="H47" s="15">
        <v>7</v>
      </c>
      <c r="I47" s="15" t="s">
        <v>1</v>
      </c>
      <c r="J47" s="15" t="s">
        <v>110</v>
      </c>
      <c r="K47" s="38" t="s">
        <v>0</v>
      </c>
      <c r="L47" s="322"/>
      <c r="M47" s="344"/>
    </row>
    <row r="48" spans="1:15" ht="24.75" customHeight="1" x14ac:dyDescent="0.2">
      <c r="A48" s="75"/>
      <c r="B48" s="2"/>
      <c r="C48" s="2"/>
      <c r="D48" s="258" t="s">
        <v>71</v>
      </c>
      <c r="E48" s="259" t="s">
        <v>58</v>
      </c>
      <c r="F48" s="260">
        <v>31</v>
      </c>
      <c r="G48" s="260">
        <v>787</v>
      </c>
      <c r="H48" s="260">
        <v>1</v>
      </c>
      <c r="I48" s="261" t="s">
        <v>15</v>
      </c>
      <c r="J48" s="260" t="s">
        <v>110</v>
      </c>
      <c r="K48" s="262" t="s">
        <v>25</v>
      </c>
      <c r="L48" s="319" t="s">
        <v>139</v>
      </c>
      <c r="M48" s="345">
        <f>6425.36+6112.7+5800.26</f>
        <v>18338.32</v>
      </c>
    </row>
    <row r="49" spans="1:15" ht="24.75" customHeight="1" x14ac:dyDescent="0.2">
      <c r="A49" s="75"/>
      <c r="B49" s="2"/>
      <c r="C49" s="2"/>
      <c r="D49" s="95" t="s">
        <v>71</v>
      </c>
      <c r="E49" s="86" t="s">
        <v>58</v>
      </c>
      <c r="F49" s="87">
        <v>31</v>
      </c>
      <c r="G49" s="87">
        <v>787</v>
      </c>
      <c r="H49" s="87">
        <v>3</v>
      </c>
      <c r="I49" s="88" t="s">
        <v>24</v>
      </c>
      <c r="J49" s="87" t="s">
        <v>110</v>
      </c>
      <c r="K49" s="89" t="s">
        <v>25</v>
      </c>
      <c r="L49" s="319"/>
      <c r="M49" s="345"/>
    </row>
    <row r="50" spans="1:15" ht="24.75" customHeight="1" x14ac:dyDescent="0.2">
      <c r="A50" s="75">
        <v>74</v>
      </c>
      <c r="B50" s="2" t="s">
        <v>19</v>
      </c>
      <c r="C50" s="2"/>
      <c r="D50" s="95" t="s">
        <v>71</v>
      </c>
      <c r="E50" s="86" t="s">
        <v>58</v>
      </c>
      <c r="F50" s="87">
        <v>31</v>
      </c>
      <c r="G50" s="87">
        <v>787</v>
      </c>
      <c r="H50" s="87">
        <v>10</v>
      </c>
      <c r="I50" s="88" t="s">
        <v>15</v>
      </c>
      <c r="J50" s="87" t="s">
        <v>110</v>
      </c>
      <c r="K50" s="89" t="s">
        <v>25</v>
      </c>
      <c r="L50" s="320"/>
      <c r="M50" s="345"/>
    </row>
    <row r="51" spans="1:15" ht="24.75" customHeight="1" x14ac:dyDescent="0.2">
      <c r="A51" s="75">
        <v>74</v>
      </c>
      <c r="B51" s="2" t="s">
        <v>19</v>
      </c>
      <c r="C51" s="2"/>
      <c r="D51" s="95" t="s">
        <v>71</v>
      </c>
      <c r="E51" s="86" t="s">
        <v>58</v>
      </c>
      <c r="F51" s="87">
        <v>31</v>
      </c>
      <c r="G51" s="87">
        <v>787</v>
      </c>
      <c r="H51" s="87">
        <v>11</v>
      </c>
      <c r="I51" s="88" t="s">
        <v>24</v>
      </c>
      <c r="J51" s="87" t="s">
        <v>110</v>
      </c>
      <c r="K51" s="89" t="s">
        <v>25</v>
      </c>
      <c r="L51" s="320"/>
      <c r="M51" s="345"/>
      <c r="O51" s="1" t="s">
        <v>210</v>
      </c>
    </row>
    <row r="52" spans="1:15" ht="24.75" customHeight="1" x14ac:dyDescent="0.2">
      <c r="A52" s="75"/>
      <c r="B52" s="2"/>
      <c r="C52" s="66"/>
      <c r="D52" s="95" t="s">
        <v>71</v>
      </c>
      <c r="E52" s="86" t="s">
        <v>58</v>
      </c>
      <c r="F52" s="87">
        <v>31</v>
      </c>
      <c r="G52" s="87">
        <v>787</v>
      </c>
      <c r="H52" s="87">
        <v>2</v>
      </c>
      <c r="I52" s="88" t="s">
        <v>15</v>
      </c>
      <c r="J52" s="87" t="s">
        <v>110</v>
      </c>
      <c r="K52" s="89" t="s">
        <v>25</v>
      </c>
      <c r="L52" s="320"/>
      <c r="M52" s="345"/>
    </row>
    <row r="53" spans="1:15" ht="24.75" customHeight="1" x14ac:dyDescent="0.2">
      <c r="A53" s="75"/>
      <c r="B53" s="2"/>
      <c r="C53" s="66"/>
      <c r="D53" s="95" t="s">
        <v>71</v>
      </c>
      <c r="E53" s="86" t="s">
        <v>58</v>
      </c>
      <c r="F53" s="87">
        <v>31</v>
      </c>
      <c r="G53" s="87">
        <v>787</v>
      </c>
      <c r="H53" s="87">
        <v>21</v>
      </c>
      <c r="I53" s="88" t="s">
        <v>44</v>
      </c>
      <c r="J53" s="87" t="s">
        <v>110</v>
      </c>
      <c r="K53" s="89" t="s">
        <v>77</v>
      </c>
      <c r="L53" s="320"/>
      <c r="M53" s="345"/>
    </row>
    <row r="54" spans="1:15" ht="24.75" customHeight="1" x14ac:dyDescent="0.2">
      <c r="A54" s="75"/>
      <c r="B54" s="2"/>
      <c r="C54" s="66"/>
      <c r="D54" s="95" t="s">
        <v>71</v>
      </c>
      <c r="E54" s="86" t="s">
        <v>58</v>
      </c>
      <c r="F54" s="87">
        <v>31</v>
      </c>
      <c r="G54" s="87">
        <v>787</v>
      </c>
      <c r="H54" s="87">
        <v>22</v>
      </c>
      <c r="I54" s="88" t="s">
        <v>13</v>
      </c>
      <c r="J54" s="87" t="s">
        <v>110</v>
      </c>
      <c r="K54" s="89" t="s">
        <v>77</v>
      </c>
      <c r="L54" s="321"/>
      <c r="M54" s="346"/>
    </row>
    <row r="55" spans="1:15" ht="24.75" customHeight="1" x14ac:dyDescent="0.2">
      <c r="A55" s="75"/>
      <c r="B55" s="2"/>
      <c r="C55" s="2"/>
      <c r="D55" s="95" t="s">
        <v>71</v>
      </c>
      <c r="E55" s="86" t="s">
        <v>58</v>
      </c>
      <c r="F55" s="87">
        <v>31</v>
      </c>
      <c r="G55" s="87">
        <v>787</v>
      </c>
      <c r="H55" s="87">
        <v>12</v>
      </c>
      <c r="I55" s="88" t="s">
        <v>44</v>
      </c>
      <c r="J55" s="87" t="s">
        <v>110</v>
      </c>
      <c r="K55" s="89" t="s">
        <v>77</v>
      </c>
      <c r="L55" s="332" t="s">
        <v>62</v>
      </c>
      <c r="M55" s="347">
        <v>0</v>
      </c>
    </row>
    <row r="56" spans="1:15" ht="24.75" customHeight="1" thickBot="1" x14ac:dyDescent="0.25">
      <c r="A56" s="75"/>
      <c r="B56" s="2"/>
      <c r="C56" s="2"/>
      <c r="D56" s="96" t="s">
        <v>71</v>
      </c>
      <c r="E56" s="97" t="s">
        <v>58</v>
      </c>
      <c r="F56" s="98">
        <v>31</v>
      </c>
      <c r="G56" s="98">
        <v>787</v>
      </c>
      <c r="H56" s="98">
        <v>13</v>
      </c>
      <c r="I56" s="99" t="s">
        <v>44</v>
      </c>
      <c r="J56" s="98" t="s">
        <v>110</v>
      </c>
      <c r="K56" s="100" t="s">
        <v>77</v>
      </c>
      <c r="L56" s="333"/>
      <c r="M56" s="344"/>
    </row>
    <row r="57" spans="1:15" ht="24.75" customHeight="1" x14ac:dyDescent="0.2">
      <c r="A57" s="75">
        <v>587</v>
      </c>
      <c r="B57" s="2"/>
      <c r="C57" s="2"/>
      <c r="D57" s="68" t="s">
        <v>73</v>
      </c>
      <c r="E57" s="69" t="s">
        <v>59</v>
      </c>
      <c r="F57" s="67">
        <v>14</v>
      </c>
      <c r="G57" s="70">
        <v>177</v>
      </c>
      <c r="H57" s="70">
        <v>2</v>
      </c>
      <c r="I57" s="70" t="s">
        <v>15</v>
      </c>
      <c r="J57" s="67" t="s">
        <v>110</v>
      </c>
      <c r="K57" s="71" t="s">
        <v>10</v>
      </c>
      <c r="L57" s="316" t="s">
        <v>61</v>
      </c>
      <c r="M57" s="345">
        <v>3368.25</v>
      </c>
    </row>
    <row r="58" spans="1:15" ht="24.75" customHeight="1" x14ac:dyDescent="0.2">
      <c r="A58" s="75">
        <v>587</v>
      </c>
      <c r="B58" s="2"/>
      <c r="C58" s="2"/>
      <c r="D58" s="39" t="s">
        <v>73</v>
      </c>
      <c r="E58" s="10" t="s">
        <v>59</v>
      </c>
      <c r="F58" s="11">
        <v>14</v>
      </c>
      <c r="G58" s="28">
        <v>177</v>
      </c>
      <c r="H58" s="28">
        <v>3</v>
      </c>
      <c r="I58" s="28" t="s">
        <v>51</v>
      </c>
      <c r="J58" s="11" t="s">
        <v>110</v>
      </c>
      <c r="K58" s="40" t="s">
        <v>10</v>
      </c>
      <c r="L58" s="317"/>
      <c r="M58" s="346"/>
    </row>
    <row r="59" spans="1:15" ht="24.75" customHeight="1" thickBot="1" x14ac:dyDescent="0.25">
      <c r="A59" s="78">
        <v>587</v>
      </c>
      <c r="B59" s="41"/>
      <c r="C59" s="41"/>
      <c r="D59" s="246" t="s">
        <v>74</v>
      </c>
      <c r="E59" s="84" t="s">
        <v>59</v>
      </c>
      <c r="F59" s="58">
        <v>14</v>
      </c>
      <c r="G59" s="59">
        <v>178</v>
      </c>
      <c r="H59" s="85"/>
      <c r="I59" s="59" t="s">
        <v>3</v>
      </c>
      <c r="J59" s="59" t="s">
        <v>110</v>
      </c>
      <c r="K59" s="247" t="s">
        <v>23</v>
      </c>
      <c r="L59" s="205" t="s">
        <v>64</v>
      </c>
      <c r="M59" s="304"/>
    </row>
    <row r="60" spans="1:15" ht="24.75" customHeight="1" x14ac:dyDescent="0.2">
      <c r="A60" s="79"/>
      <c r="B60" s="17"/>
      <c r="C60" s="17"/>
      <c r="D60" s="224" t="s">
        <v>80</v>
      </c>
      <c r="E60" s="225" t="s">
        <v>55</v>
      </c>
      <c r="F60" s="208">
        <v>165</v>
      </c>
      <c r="G60" s="208">
        <v>636</v>
      </c>
      <c r="H60" s="208">
        <v>19</v>
      </c>
      <c r="I60" s="208" t="s">
        <v>81</v>
      </c>
      <c r="J60" s="210" t="s">
        <v>75</v>
      </c>
      <c r="K60" s="226" t="s">
        <v>98</v>
      </c>
      <c r="L60" s="210" t="s">
        <v>64</v>
      </c>
      <c r="M60" s="341">
        <v>186070.45</v>
      </c>
    </row>
    <row r="61" spans="1:15" ht="24.75" customHeight="1" x14ac:dyDescent="0.2">
      <c r="A61" s="79"/>
      <c r="B61" s="17"/>
      <c r="C61" s="17"/>
      <c r="D61" s="227" t="s">
        <v>82</v>
      </c>
      <c r="E61" s="228" t="s">
        <v>55</v>
      </c>
      <c r="F61" s="213">
        <v>165</v>
      </c>
      <c r="G61" s="213">
        <v>636</v>
      </c>
      <c r="H61" s="213">
        <v>20</v>
      </c>
      <c r="I61" s="213" t="s">
        <v>81</v>
      </c>
      <c r="J61" s="215" t="s">
        <v>75</v>
      </c>
      <c r="K61" s="229" t="s">
        <v>98</v>
      </c>
      <c r="L61" s="251" t="s">
        <v>64</v>
      </c>
      <c r="M61" s="335"/>
    </row>
    <row r="62" spans="1:15" ht="24.75" customHeight="1" x14ac:dyDescent="0.2">
      <c r="A62" s="79"/>
      <c r="B62" s="17"/>
      <c r="C62" s="17"/>
      <c r="D62" s="227" t="s">
        <v>83</v>
      </c>
      <c r="E62" s="228" t="s">
        <v>55</v>
      </c>
      <c r="F62" s="213">
        <v>165</v>
      </c>
      <c r="G62" s="213">
        <v>636</v>
      </c>
      <c r="H62" s="213">
        <v>21</v>
      </c>
      <c r="I62" s="213" t="s">
        <v>81</v>
      </c>
      <c r="J62" s="215" t="s">
        <v>75</v>
      </c>
      <c r="K62" s="229" t="s">
        <v>98</v>
      </c>
      <c r="L62" s="251" t="s">
        <v>64</v>
      </c>
      <c r="M62" s="335"/>
    </row>
    <row r="63" spans="1:15" ht="24.75" customHeight="1" x14ac:dyDescent="0.2">
      <c r="A63" s="79"/>
      <c r="B63" s="17"/>
      <c r="C63" s="17"/>
      <c r="D63" s="227" t="s">
        <v>84</v>
      </c>
      <c r="E63" s="228" t="s">
        <v>55</v>
      </c>
      <c r="F63" s="213">
        <v>165</v>
      </c>
      <c r="G63" s="213">
        <v>636</v>
      </c>
      <c r="H63" s="213">
        <v>22</v>
      </c>
      <c r="I63" s="213" t="s">
        <v>81</v>
      </c>
      <c r="J63" s="215" t="s">
        <v>75</v>
      </c>
      <c r="K63" s="229" t="s">
        <v>98</v>
      </c>
      <c r="L63" s="251" t="s">
        <v>64</v>
      </c>
      <c r="M63" s="335"/>
    </row>
    <row r="64" spans="1:15" ht="24.75" customHeight="1" x14ac:dyDescent="0.2">
      <c r="A64" s="79"/>
      <c r="B64" s="17"/>
      <c r="C64" s="17"/>
      <c r="D64" s="227" t="s">
        <v>85</v>
      </c>
      <c r="E64" s="228" t="s">
        <v>55</v>
      </c>
      <c r="F64" s="213">
        <v>165</v>
      </c>
      <c r="G64" s="213">
        <v>636</v>
      </c>
      <c r="H64" s="213">
        <v>23</v>
      </c>
      <c r="I64" s="213" t="s">
        <v>81</v>
      </c>
      <c r="J64" s="215" t="s">
        <v>75</v>
      </c>
      <c r="K64" s="229" t="s">
        <v>98</v>
      </c>
      <c r="L64" s="251" t="s">
        <v>64</v>
      </c>
      <c r="M64" s="335"/>
    </row>
    <row r="65" spans="1:15" ht="24.75" customHeight="1" x14ac:dyDescent="0.2">
      <c r="A65" s="79"/>
      <c r="B65" s="17"/>
      <c r="C65" s="17"/>
      <c r="D65" s="227" t="s">
        <v>86</v>
      </c>
      <c r="E65" s="228" t="s">
        <v>55</v>
      </c>
      <c r="F65" s="213">
        <v>165</v>
      </c>
      <c r="G65" s="213">
        <v>636</v>
      </c>
      <c r="H65" s="213">
        <v>24</v>
      </c>
      <c r="I65" s="213" t="s">
        <v>81</v>
      </c>
      <c r="J65" s="215" t="s">
        <v>75</v>
      </c>
      <c r="K65" s="229" t="s">
        <v>98</v>
      </c>
      <c r="L65" s="251" t="s">
        <v>64</v>
      </c>
      <c r="M65" s="335"/>
    </row>
    <row r="66" spans="1:15" ht="24.75" customHeight="1" x14ac:dyDescent="0.2">
      <c r="A66" s="79"/>
      <c r="B66" s="17"/>
      <c r="C66" s="17"/>
      <c r="D66" s="227" t="s">
        <v>87</v>
      </c>
      <c r="E66" s="228" t="s">
        <v>55</v>
      </c>
      <c r="F66" s="213">
        <v>165</v>
      </c>
      <c r="G66" s="213">
        <v>636</v>
      </c>
      <c r="H66" s="213">
        <v>25</v>
      </c>
      <c r="I66" s="213" t="s">
        <v>81</v>
      </c>
      <c r="J66" s="215" t="s">
        <v>75</v>
      </c>
      <c r="K66" s="342" t="s">
        <v>98</v>
      </c>
      <c r="L66" s="334" t="s">
        <v>64</v>
      </c>
      <c r="M66" s="335"/>
    </row>
    <row r="67" spans="1:15" ht="26.25" customHeight="1" x14ac:dyDescent="0.2">
      <c r="A67" s="79"/>
      <c r="B67" s="17"/>
      <c r="C67" s="17"/>
      <c r="D67" s="227" t="s">
        <v>88</v>
      </c>
      <c r="E67" s="228" t="s">
        <v>55</v>
      </c>
      <c r="F67" s="213">
        <v>165</v>
      </c>
      <c r="G67" s="213">
        <v>636</v>
      </c>
      <c r="H67" s="213">
        <v>26</v>
      </c>
      <c r="I67" s="213" t="s">
        <v>81</v>
      </c>
      <c r="J67" s="215" t="s">
        <v>75</v>
      </c>
      <c r="K67" s="342"/>
      <c r="L67" s="334"/>
      <c r="M67" s="335"/>
    </row>
    <row r="68" spans="1:15" ht="24.75" customHeight="1" x14ac:dyDescent="0.2">
      <c r="A68" s="79"/>
      <c r="B68" s="17"/>
      <c r="C68" s="17"/>
      <c r="D68" s="227" t="s">
        <v>89</v>
      </c>
      <c r="E68" s="228" t="s">
        <v>55</v>
      </c>
      <c r="F68" s="213">
        <v>165</v>
      </c>
      <c r="G68" s="213">
        <v>636</v>
      </c>
      <c r="H68" s="213">
        <v>32</v>
      </c>
      <c r="I68" s="213" t="s">
        <v>90</v>
      </c>
      <c r="J68" s="215" t="s">
        <v>75</v>
      </c>
      <c r="K68" s="229" t="s">
        <v>98</v>
      </c>
      <c r="L68" s="251" t="s">
        <v>64</v>
      </c>
      <c r="M68" s="335"/>
    </row>
    <row r="69" spans="1:15" ht="24.75" customHeight="1" x14ac:dyDescent="0.2">
      <c r="A69" s="79"/>
      <c r="B69" s="17"/>
      <c r="C69" s="17"/>
      <c r="D69" s="227" t="s">
        <v>91</v>
      </c>
      <c r="E69" s="228" t="s">
        <v>55</v>
      </c>
      <c r="F69" s="213">
        <v>165</v>
      </c>
      <c r="G69" s="213">
        <v>40</v>
      </c>
      <c r="H69" s="213">
        <v>4</v>
      </c>
      <c r="I69" s="213" t="s">
        <v>14</v>
      </c>
      <c r="J69" s="215" t="s">
        <v>75</v>
      </c>
      <c r="K69" s="229" t="s">
        <v>100</v>
      </c>
      <c r="L69" s="251" t="s">
        <v>109</v>
      </c>
      <c r="M69" s="335"/>
      <c r="O69" s="1" t="s">
        <v>203</v>
      </c>
    </row>
    <row r="70" spans="1:15" ht="24.75" customHeight="1" x14ac:dyDescent="0.2">
      <c r="A70" s="79"/>
      <c r="B70" s="17"/>
      <c r="C70" s="17"/>
      <c r="D70" s="227" t="s">
        <v>107</v>
      </c>
      <c r="E70" s="228" t="s">
        <v>55</v>
      </c>
      <c r="F70" s="213">
        <v>165</v>
      </c>
      <c r="G70" s="213">
        <v>46</v>
      </c>
      <c r="H70" s="213">
        <v>1</v>
      </c>
      <c r="I70" s="213" t="s">
        <v>81</v>
      </c>
      <c r="J70" s="215" t="s">
        <v>75</v>
      </c>
      <c r="K70" s="229" t="s">
        <v>99</v>
      </c>
      <c r="L70" s="251" t="s">
        <v>64</v>
      </c>
      <c r="M70" s="335"/>
      <c r="O70" s="1" t="s">
        <v>204</v>
      </c>
    </row>
    <row r="71" spans="1:15" ht="24.75" customHeight="1" x14ac:dyDescent="0.2">
      <c r="A71" s="79"/>
      <c r="B71" s="17"/>
      <c r="C71" s="17"/>
      <c r="D71" s="227" t="s">
        <v>92</v>
      </c>
      <c r="E71" s="228" t="s">
        <v>55</v>
      </c>
      <c r="F71" s="213">
        <v>165</v>
      </c>
      <c r="G71" s="213">
        <v>821</v>
      </c>
      <c r="H71" s="213">
        <v>2</v>
      </c>
      <c r="I71" s="213" t="s">
        <v>81</v>
      </c>
      <c r="J71" s="215" t="s">
        <v>75</v>
      </c>
      <c r="K71" s="229" t="s">
        <v>99</v>
      </c>
      <c r="L71" s="251" t="s">
        <v>64</v>
      </c>
      <c r="M71" s="335"/>
      <c r="O71" s="1" t="s">
        <v>205</v>
      </c>
    </row>
    <row r="72" spans="1:15" ht="24.75" customHeight="1" x14ac:dyDescent="0.2">
      <c r="A72" s="79"/>
      <c r="B72" s="17"/>
      <c r="C72" s="17"/>
      <c r="D72" s="227" t="s">
        <v>120</v>
      </c>
      <c r="E72" s="228" t="s">
        <v>55</v>
      </c>
      <c r="F72" s="213">
        <v>165</v>
      </c>
      <c r="G72" s="213">
        <v>636</v>
      </c>
      <c r="H72" s="213">
        <v>34</v>
      </c>
      <c r="I72" s="213" t="s">
        <v>106</v>
      </c>
      <c r="J72" s="215" t="s">
        <v>75</v>
      </c>
      <c r="K72" s="229" t="s">
        <v>101</v>
      </c>
      <c r="L72" s="251" t="s">
        <v>109</v>
      </c>
      <c r="M72" s="335"/>
      <c r="O72" s="1" t="s">
        <v>206</v>
      </c>
    </row>
    <row r="73" spans="1:15" ht="24.75" customHeight="1" x14ac:dyDescent="0.2">
      <c r="A73" s="79"/>
      <c r="B73" s="17"/>
      <c r="C73" s="17"/>
      <c r="D73" s="227" t="s">
        <v>121</v>
      </c>
      <c r="E73" s="228" t="s">
        <v>55</v>
      </c>
      <c r="F73" s="213">
        <v>165</v>
      </c>
      <c r="G73" s="213">
        <v>636</v>
      </c>
      <c r="H73" s="213">
        <v>40</v>
      </c>
      <c r="I73" s="213" t="s">
        <v>106</v>
      </c>
      <c r="J73" s="215" t="s">
        <v>75</v>
      </c>
      <c r="K73" s="229" t="s">
        <v>101</v>
      </c>
      <c r="L73" s="251" t="s">
        <v>109</v>
      </c>
      <c r="M73" s="335"/>
      <c r="O73" s="1" t="s">
        <v>211</v>
      </c>
    </row>
    <row r="74" spans="1:15" ht="24.75" customHeight="1" x14ac:dyDescent="0.2">
      <c r="A74" s="79"/>
      <c r="B74" s="17"/>
      <c r="C74" s="17"/>
      <c r="D74" s="227" t="s">
        <v>122</v>
      </c>
      <c r="E74" s="228" t="s">
        <v>55</v>
      </c>
      <c r="F74" s="213">
        <v>165</v>
      </c>
      <c r="G74" s="213">
        <v>636</v>
      </c>
      <c r="H74" s="213">
        <v>36</v>
      </c>
      <c r="I74" s="213" t="s">
        <v>4</v>
      </c>
      <c r="J74" s="215" t="s">
        <v>75</v>
      </c>
      <c r="K74" s="229" t="s">
        <v>101</v>
      </c>
      <c r="L74" s="251" t="s">
        <v>109</v>
      </c>
      <c r="M74" s="335"/>
    </row>
    <row r="75" spans="1:15" ht="25.5" customHeight="1" x14ac:dyDescent="0.2">
      <c r="A75" s="79"/>
      <c r="B75" s="17"/>
      <c r="C75" s="17"/>
      <c r="D75" s="227" t="s">
        <v>123</v>
      </c>
      <c r="E75" s="228" t="s">
        <v>55</v>
      </c>
      <c r="F75" s="213">
        <v>165</v>
      </c>
      <c r="G75" s="213">
        <v>636</v>
      </c>
      <c r="H75" s="213">
        <v>35</v>
      </c>
      <c r="I75" s="213" t="s">
        <v>4</v>
      </c>
      <c r="J75" s="215" t="s">
        <v>75</v>
      </c>
      <c r="K75" s="229" t="s">
        <v>101</v>
      </c>
      <c r="L75" s="251" t="s">
        <v>109</v>
      </c>
      <c r="M75" s="335"/>
    </row>
    <row r="76" spans="1:15" ht="25.5" customHeight="1" x14ac:dyDescent="0.2">
      <c r="A76" s="79"/>
      <c r="B76" s="17"/>
      <c r="C76" s="17"/>
      <c r="D76" s="227" t="s">
        <v>193</v>
      </c>
      <c r="E76" s="228" t="s">
        <v>55</v>
      </c>
      <c r="F76" s="213">
        <v>164</v>
      </c>
      <c r="G76" s="213">
        <v>21</v>
      </c>
      <c r="H76" s="213">
        <v>4</v>
      </c>
      <c r="I76" s="213" t="s">
        <v>13</v>
      </c>
      <c r="J76" s="215" t="s">
        <v>110</v>
      </c>
      <c r="K76" s="229" t="s">
        <v>194</v>
      </c>
      <c r="L76" s="251" t="s">
        <v>64</v>
      </c>
      <c r="M76" s="305"/>
    </row>
    <row r="77" spans="1:15" ht="25.5" customHeight="1" x14ac:dyDescent="0.2">
      <c r="A77" s="79"/>
      <c r="B77" s="17"/>
      <c r="C77" s="17"/>
      <c r="D77" s="227" t="s">
        <v>193</v>
      </c>
      <c r="E77" s="228" t="s">
        <v>55</v>
      </c>
      <c r="F77" s="213">
        <v>164</v>
      </c>
      <c r="G77" s="213">
        <v>21</v>
      </c>
      <c r="H77" s="213">
        <v>5</v>
      </c>
      <c r="I77" s="213" t="s">
        <v>13</v>
      </c>
      <c r="J77" s="215" t="s">
        <v>110</v>
      </c>
      <c r="K77" s="229" t="s">
        <v>195</v>
      </c>
      <c r="L77" s="251" t="s">
        <v>64</v>
      </c>
      <c r="M77" s="305"/>
    </row>
    <row r="78" spans="1:15" ht="25.5" customHeight="1" x14ac:dyDescent="0.2">
      <c r="A78" s="79"/>
      <c r="B78" s="17"/>
      <c r="C78" s="17"/>
      <c r="D78" s="227" t="s">
        <v>193</v>
      </c>
      <c r="E78" s="228" t="s">
        <v>55</v>
      </c>
      <c r="F78" s="213">
        <v>164</v>
      </c>
      <c r="G78" s="213">
        <v>21</v>
      </c>
      <c r="H78" s="213">
        <v>6</v>
      </c>
      <c r="I78" s="213" t="s">
        <v>15</v>
      </c>
      <c r="J78" s="215" t="s">
        <v>110</v>
      </c>
      <c r="K78" s="229" t="s">
        <v>196</v>
      </c>
      <c r="L78" s="251" t="s">
        <v>64</v>
      </c>
      <c r="M78" s="305"/>
    </row>
    <row r="79" spans="1:15" ht="25.5" customHeight="1" x14ac:dyDescent="0.2">
      <c r="A79" s="79"/>
      <c r="B79" s="17"/>
      <c r="C79" s="17"/>
      <c r="D79" s="227" t="s">
        <v>193</v>
      </c>
      <c r="E79" s="228" t="s">
        <v>55</v>
      </c>
      <c r="F79" s="213">
        <v>164</v>
      </c>
      <c r="G79" s="213">
        <v>21</v>
      </c>
      <c r="H79" s="213">
        <v>7</v>
      </c>
      <c r="I79" s="213" t="s">
        <v>3</v>
      </c>
      <c r="J79" s="215" t="s">
        <v>110</v>
      </c>
      <c r="K79" s="229" t="s">
        <v>197</v>
      </c>
      <c r="L79" s="251" t="s">
        <v>64</v>
      </c>
      <c r="M79" s="305"/>
    </row>
    <row r="80" spans="1:15" ht="25.5" customHeight="1" x14ac:dyDescent="0.2">
      <c r="A80" s="79"/>
      <c r="B80" s="17"/>
      <c r="C80" s="17"/>
      <c r="D80" s="227" t="s">
        <v>193</v>
      </c>
      <c r="E80" s="228" t="s">
        <v>55</v>
      </c>
      <c r="F80" s="213">
        <v>164</v>
      </c>
      <c r="G80" s="213">
        <v>21</v>
      </c>
      <c r="H80" s="213">
        <v>8</v>
      </c>
      <c r="I80" s="213" t="s">
        <v>3</v>
      </c>
      <c r="J80" s="215" t="s">
        <v>110</v>
      </c>
      <c r="K80" s="229" t="s">
        <v>198</v>
      </c>
      <c r="L80" s="251" t="s">
        <v>64</v>
      </c>
      <c r="M80" s="305"/>
    </row>
    <row r="81" spans="1:13" ht="25.5" customHeight="1" thickBot="1" x14ac:dyDescent="0.25">
      <c r="A81" s="79"/>
      <c r="B81" s="17"/>
      <c r="C81" s="17"/>
      <c r="D81" s="230" t="s">
        <v>193</v>
      </c>
      <c r="E81" s="231" t="s">
        <v>55</v>
      </c>
      <c r="F81" s="218">
        <v>164</v>
      </c>
      <c r="G81" s="218">
        <v>21</v>
      </c>
      <c r="H81" s="218">
        <v>9</v>
      </c>
      <c r="I81" s="218" t="s">
        <v>3</v>
      </c>
      <c r="J81" s="223" t="s">
        <v>110</v>
      </c>
      <c r="K81" s="232" t="s">
        <v>199</v>
      </c>
      <c r="L81" s="253" t="s">
        <v>64</v>
      </c>
      <c r="M81" s="299"/>
    </row>
    <row r="82" spans="1:13" ht="24.95" customHeight="1" thickBot="1" x14ac:dyDescent="0.25">
      <c r="A82" s="64"/>
      <c r="B82" s="65"/>
      <c r="C82" s="65"/>
      <c r="D82" s="224" t="s">
        <v>118</v>
      </c>
      <c r="E82" s="225" t="s">
        <v>57</v>
      </c>
      <c r="F82" s="208">
        <v>150</v>
      </c>
      <c r="G82" s="208">
        <v>196</v>
      </c>
      <c r="H82" s="208">
        <v>75</v>
      </c>
      <c r="I82" s="208" t="s">
        <v>81</v>
      </c>
      <c r="J82" s="210" t="s">
        <v>110</v>
      </c>
      <c r="K82" s="226" t="s">
        <v>108</v>
      </c>
      <c r="L82" s="252" t="s">
        <v>61</v>
      </c>
      <c r="M82" s="348">
        <v>113167.41</v>
      </c>
    </row>
    <row r="83" spans="1:13" ht="24.95" customHeight="1" x14ac:dyDescent="0.2">
      <c r="A83" s="79"/>
      <c r="B83" s="17"/>
      <c r="C83" s="17"/>
      <c r="D83" s="227" t="s">
        <v>119</v>
      </c>
      <c r="E83" s="228" t="s">
        <v>57</v>
      </c>
      <c r="F83" s="213">
        <v>150</v>
      </c>
      <c r="G83" s="213">
        <v>196</v>
      </c>
      <c r="H83" s="213">
        <v>87</v>
      </c>
      <c r="I83" s="213" t="s">
        <v>4</v>
      </c>
      <c r="J83" s="215" t="s">
        <v>110</v>
      </c>
      <c r="K83" s="229" t="s">
        <v>114</v>
      </c>
      <c r="L83" s="251" t="s">
        <v>61</v>
      </c>
      <c r="M83" s="349"/>
    </row>
    <row r="84" spans="1:13" ht="24.95" customHeight="1" thickBot="1" x14ac:dyDescent="0.25">
      <c r="A84" s="125"/>
      <c r="B84" s="126"/>
      <c r="C84" s="126"/>
      <c r="D84" s="230" t="s">
        <v>118</v>
      </c>
      <c r="E84" s="231" t="s">
        <v>57</v>
      </c>
      <c r="F84" s="218">
        <v>150</v>
      </c>
      <c r="G84" s="218">
        <v>196</v>
      </c>
      <c r="H84" s="218">
        <v>90</v>
      </c>
      <c r="I84" s="218" t="s">
        <v>115</v>
      </c>
      <c r="J84" s="223" t="s">
        <v>110</v>
      </c>
      <c r="K84" s="232" t="s">
        <v>108</v>
      </c>
      <c r="L84" s="253" t="s">
        <v>61</v>
      </c>
      <c r="M84" s="350"/>
    </row>
    <row r="85" spans="1:13" ht="24.95" customHeight="1" x14ac:dyDescent="0.2">
      <c r="A85" s="79"/>
      <c r="B85" s="17"/>
      <c r="C85" s="17"/>
      <c r="D85" s="224" t="s">
        <v>134</v>
      </c>
      <c r="E85" s="225" t="s">
        <v>55</v>
      </c>
      <c r="F85" s="208">
        <v>234</v>
      </c>
      <c r="G85" s="208">
        <v>1811</v>
      </c>
      <c r="H85" s="208"/>
      <c r="I85" s="208"/>
      <c r="J85" s="210" t="s">
        <v>110</v>
      </c>
      <c r="K85" s="226" t="s">
        <v>135</v>
      </c>
      <c r="L85" s="252" t="s">
        <v>136</v>
      </c>
      <c r="M85" s="341">
        <v>2200</v>
      </c>
    </row>
    <row r="86" spans="1:13" ht="24.95" customHeight="1" x14ac:dyDescent="0.2">
      <c r="A86" s="79"/>
      <c r="B86" s="17"/>
      <c r="C86" s="17"/>
      <c r="D86" s="227" t="s">
        <v>134</v>
      </c>
      <c r="E86" s="228" t="s">
        <v>55</v>
      </c>
      <c r="F86" s="213">
        <v>234</v>
      </c>
      <c r="G86" s="213">
        <v>1812</v>
      </c>
      <c r="H86" s="213"/>
      <c r="I86" s="213"/>
      <c r="J86" s="215" t="s">
        <v>110</v>
      </c>
      <c r="K86" s="229" t="s">
        <v>135</v>
      </c>
      <c r="L86" s="251" t="s">
        <v>136</v>
      </c>
      <c r="M86" s="335"/>
    </row>
    <row r="87" spans="1:13" ht="24.95" customHeight="1" x14ac:dyDescent="0.2">
      <c r="A87" s="79"/>
      <c r="B87" s="17"/>
      <c r="C87" s="17"/>
      <c r="D87" s="227" t="s">
        <v>134</v>
      </c>
      <c r="E87" s="228" t="s">
        <v>55</v>
      </c>
      <c r="F87" s="213">
        <v>234</v>
      </c>
      <c r="G87" s="213">
        <v>1817</v>
      </c>
      <c r="H87" s="213"/>
      <c r="I87" s="213"/>
      <c r="J87" s="215" t="s">
        <v>110</v>
      </c>
      <c r="K87" s="229" t="s">
        <v>135</v>
      </c>
      <c r="L87" s="251" t="s">
        <v>136</v>
      </c>
      <c r="M87" s="335"/>
    </row>
    <row r="88" spans="1:13" ht="24.95" customHeight="1" x14ac:dyDescent="0.2">
      <c r="A88" s="79"/>
      <c r="B88" s="17"/>
      <c r="C88" s="17"/>
      <c r="D88" s="227" t="s">
        <v>134</v>
      </c>
      <c r="E88" s="228" t="s">
        <v>55</v>
      </c>
      <c r="F88" s="213">
        <v>234</v>
      </c>
      <c r="G88" s="213">
        <v>1843</v>
      </c>
      <c r="H88" s="213"/>
      <c r="I88" s="213"/>
      <c r="J88" s="215" t="s">
        <v>110</v>
      </c>
      <c r="K88" s="229" t="s">
        <v>135</v>
      </c>
      <c r="L88" s="251" t="s">
        <v>136</v>
      </c>
      <c r="M88" s="335"/>
    </row>
    <row r="89" spans="1:13" ht="24.95" customHeight="1" x14ac:dyDescent="0.2">
      <c r="A89" s="79"/>
      <c r="B89" s="17"/>
      <c r="C89" s="17"/>
      <c r="D89" s="227" t="s">
        <v>134</v>
      </c>
      <c r="E89" s="228" t="s">
        <v>55</v>
      </c>
      <c r="F89" s="213">
        <v>234</v>
      </c>
      <c r="G89" s="213">
        <v>1846</v>
      </c>
      <c r="H89" s="213"/>
      <c r="I89" s="213"/>
      <c r="J89" s="215" t="s">
        <v>110</v>
      </c>
      <c r="K89" s="229" t="s">
        <v>135</v>
      </c>
      <c r="L89" s="251" t="s">
        <v>136</v>
      </c>
      <c r="M89" s="335"/>
    </row>
    <row r="90" spans="1:13" ht="24.95" customHeight="1" x14ac:dyDescent="0.2">
      <c r="A90" s="79"/>
      <c r="B90" s="17"/>
      <c r="C90" s="17"/>
      <c r="D90" s="227" t="s">
        <v>134</v>
      </c>
      <c r="E90" s="228" t="s">
        <v>55</v>
      </c>
      <c r="F90" s="213">
        <v>234</v>
      </c>
      <c r="G90" s="213">
        <v>1849</v>
      </c>
      <c r="H90" s="213"/>
      <c r="I90" s="213"/>
      <c r="J90" s="215" t="s">
        <v>110</v>
      </c>
      <c r="K90" s="229" t="s">
        <v>135</v>
      </c>
      <c r="L90" s="251" t="s">
        <v>136</v>
      </c>
      <c r="M90" s="335"/>
    </row>
    <row r="91" spans="1:13" ht="24.95" customHeight="1" x14ac:dyDescent="0.2">
      <c r="A91" s="79"/>
      <c r="B91" s="17"/>
      <c r="C91" s="17"/>
      <c r="D91" s="227" t="s">
        <v>134</v>
      </c>
      <c r="E91" s="228" t="s">
        <v>55</v>
      </c>
      <c r="F91" s="213">
        <v>234</v>
      </c>
      <c r="G91" s="213">
        <v>1861</v>
      </c>
      <c r="H91" s="213"/>
      <c r="I91" s="213"/>
      <c r="J91" s="215" t="s">
        <v>110</v>
      </c>
      <c r="K91" s="229" t="s">
        <v>135</v>
      </c>
      <c r="L91" s="251" t="s">
        <v>136</v>
      </c>
      <c r="M91" s="335"/>
    </row>
    <row r="92" spans="1:13" ht="24.95" customHeight="1" x14ac:dyDescent="0.2">
      <c r="A92" s="79"/>
      <c r="B92" s="17"/>
      <c r="C92" s="17"/>
      <c r="D92" s="227" t="s">
        <v>134</v>
      </c>
      <c r="E92" s="228" t="s">
        <v>55</v>
      </c>
      <c r="F92" s="213">
        <v>234</v>
      </c>
      <c r="G92" s="213">
        <v>1864</v>
      </c>
      <c r="H92" s="213"/>
      <c r="I92" s="213"/>
      <c r="J92" s="215" t="s">
        <v>110</v>
      </c>
      <c r="K92" s="229" t="s">
        <v>135</v>
      </c>
      <c r="L92" s="251" t="s">
        <v>136</v>
      </c>
      <c r="M92" s="335"/>
    </row>
    <row r="93" spans="1:13" ht="24.95" customHeight="1" x14ac:dyDescent="0.2">
      <c r="A93" s="79"/>
      <c r="B93" s="17"/>
      <c r="C93" s="17"/>
      <c r="D93" s="227" t="s">
        <v>134</v>
      </c>
      <c r="E93" s="228" t="s">
        <v>55</v>
      </c>
      <c r="F93" s="213">
        <v>234</v>
      </c>
      <c r="G93" s="213">
        <v>1865</v>
      </c>
      <c r="H93" s="213"/>
      <c r="I93" s="213"/>
      <c r="J93" s="215" t="s">
        <v>110</v>
      </c>
      <c r="K93" s="229" t="s">
        <v>135</v>
      </c>
      <c r="L93" s="251" t="s">
        <v>136</v>
      </c>
      <c r="M93" s="335"/>
    </row>
    <row r="94" spans="1:13" ht="24.95" customHeight="1" x14ac:dyDescent="0.2">
      <c r="A94" s="79"/>
      <c r="B94" s="17"/>
      <c r="C94" s="17"/>
      <c r="D94" s="227" t="s">
        <v>134</v>
      </c>
      <c r="E94" s="228" t="s">
        <v>55</v>
      </c>
      <c r="F94" s="213">
        <v>234</v>
      </c>
      <c r="G94" s="213">
        <v>1866</v>
      </c>
      <c r="H94" s="213"/>
      <c r="I94" s="213"/>
      <c r="J94" s="215" t="s">
        <v>110</v>
      </c>
      <c r="K94" s="229" t="s">
        <v>135</v>
      </c>
      <c r="L94" s="251" t="s">
        <v>136</v>
      </c>
      <c r="M94" s="335"/>
    </row>
    <row r="95" spans="1:13" ht="24.95" customHeight="1" x14ac:dyDescent="0.2">
      <c r="A95" s="79"/>
      <c r="B95" s="17"/>
      <c r="C95" s="17"/>
      <c r="D95" s="227" t="s">
        <v>134</v>
      </c>
      <c r="E95" s="228" t="s">
        <v>55</v>
      </c>
      <c r="F95" s="213">
        <v>234</v>
      </c>
      <c r="G95" s="213">
        <v>1872</v>
      </c>
      <c r="H95" s="213"/>
      <c r="I95" s="213"/>
      <c r="J95" s="215" t="s">
        <v>110</v>
      </c>
      <c r="K95" s="229" t="s">
        <v>135</v>
      </c>
      <c r="L95" s="251" t="s">
        <v>136</v>
      </c>
      <c r="M95" s="335"/>
    </row>
    <row r="96" spans="1:13" ht="24.95" customHeight="1" x14ac:dyDescent="0.2">
      <c r="A96" s="79"/>
      <c r="B96" s="17"/>
      <c r="C96" s="17"/>
      <c r="D96" s="227" t="s">
        <v>134</v>
      </c>
      <c r="E96" s="228" t="s">
        <v>55</v>
      </c>
      <c r="F96" s="213">
        <v>234</v>
      </c>
      <c r="G96" s="213">
        <v>1873</v>
      </c>
      <c r="H96" s="213"/>
      <c r="I96" s="213"/>
      <c r="J96" s="215" t="s">
        <v>110</v>
      </c>
      <c r="K96" s="229" t="s">
        <v>135</v>
      </c>
      <c r="L96" s="251" t="s">
        <v>136</v>
      </c>
      <c r="M96" s="335"/>
    </row>
    <row r="97" spans="1:13" ht="24.95" customHeight="1" x14ac:dyDescent="0.2">
      <c r="A97" s="79"/>
      <c r="B97" s="17"/>
      <c r="C97" s="17"/>
      <c r="D97" s="227" t="s">
        <v>134</v>
      </c>
      <c r="E97" s="228" t="s">
        <v>55</v>
      </c>
      <c r="F97" s="213">
        <v>234</v>
      </c>
      <c r="G97" s="213">
        <v>1874</v>
      </c>
      <c r="H97" s="213"/>
      <c r="I97" s="213"/>
      <c r="J97" s="215" t="s">
        <v>110</v>
      </c>
      <c r="K97" s="229" t="s">
        <v>135</v>
      </c>
      <c r="L97" s="251" t="s">
        <v>136</v>
      </c>
      <c r="M97" s="335"/>
    </row>
    <row r="98" spans="1:13" ht="24.95" customHeight="1" x14ac:dyDescent="0.2">
      <c r="A98" s="79"/>
      <c r="B98" s="17"/>
      <c r="C98" s="17"/>
      <c r="D98" s="227" t="s">
        <v>134</v>
      </c>
      <c r="E98" s="228" t="s">
        <v>55</v>
      </c>
      <c r="F98" s="213">
        <v>234</v>
      </c>
      <c r="G98" s="213">
        <v>21</v>
      </c>
      <c r="H98" s="213"/>
      <c r="I98" s="213"/>
      <c r="J98" s="215" t="s">
        <v>110</v>
      </c>
      <c r="K98" s="229" t="s">
        <v>135</v>
      </c>
      <c r="L98" s="251" t="s">
        <v>136</v>
      </c>
      <c r="M98" s="335"/>
    </row>
    <row r="99" spans="1:13" ht="24.95" customHeight="1" x14ac:dyDescent="0.2">
      <c r="A99" s="79"/>
      <c r="B99" s="17"/>
      <c r="C99" s="17"/>
      <c r="D99" s="227" t="s">
        <v>134</v>
      </c>
      <c r="E99" s="228" t="s">
        <v>55</v>
      </c>
      <c r="F99" s="213">
        <v>234</v>
      </c>
      <c r="G99" s="213">
        <v>31</v>
      </c>
      <c r="H99" s="213"/>
      <c r="I99" s="213"/>
      <c r="J99" s="215" t="s">
        <v>110</v>
      </c>
      <c r="K99" s="229" t="s">
        <v>135</v>
      </c>
      <c r="L99" s="251" t="s">
        <v>136</v>
      </c>
      <c r="M99" s="335"/>
    </row>
    <row r="100" spans="1:13" ht="24.95" customHeight="1" x14ac:dyDescent="0.2">
      <c r="A100" s="79"/>
      <c r="B100" s="17"/>
      <c r="C100" s="17"/>
      <c r="D100" s="227" t="s">
        <v>134</v>
      </c>
      <c r="E100" s="228" t="s">
        <v>55</v>
      </c>
      <c r="F100" s="213">
        <v>234</v>
      </c>
      <c r="G100" s="213">
        <v>33</v>
      </c>
      <c r="H100" s="213"/>
      <c r="I100" s="213"/>
      <c r="J100" s="215" t="s">
        <v>110</v>
      </c>
      <c r="K100" s="229" t="s">
        <v>135</v>
      </c>
      <c r="L100" s="251" t="s">
        <v>136</v>
      </c>
      <c r="M100" s="335"/>
    </row>
    <row r="101" spans="1:13" ht="24.95" customHeight="1" x14ac:dyDescent="0.2">
      <c r="A101" s="79"/>
      <c r="B101" s="17"/>
      <c r="C101" s="17"/>
      <c r="D101" s="227" t="s">
        <v>134</v>
      </c>
      <c r="E101" s="228" t="s">
        <v>55</v>
      </c>
      <c r="F101" s="213">
        <v>234</v>
      </c>
      <c r="G101" s="213">
        <v>35</v>
      </c>
      <c r="H101" s="213"/>
      <c r="I101" s="213"/>
      <c r="J101" s="215" t="s">
        <v>110</v>
      </c>
      <c r="K101" s="229" t="s">
        <v>135</v>
      </c>
      <c r="L101" s="251" t="s">
        <v>136</v>
      </c>
      <c r="M101" s="335"/>
    </row>
    <row r="102" spans="1:13" ht="24.95" customHeight="1" x14ac:dyDescent="0.2">
      <c r="A102" s="79"/>
      <c r="B102" s="17"/>
      <c r="C102" s="17"/>
      <c r="D102" s="227" t="s">
        <v>134</v>
      </c>
      <c r="E102" s="228" t="s">
        <v>55</v>
      </c>
      <c r="F102" s="213">
        <v>234</v>
      </c>
      <c r="G102" s="213">
        <v>36</v>
      </c>
      <c r="H102" s="213"/>
      <c r="I102" s="213"/>
      <c r="J102" s="215" t="s">
        <v>110</v>
      </c>
      <c r="K102" s="229" t="s">
        <v>135</v>
      </c>
      <c r="L102" s="251" t="s">
        <v>136</v>
      </c>
      <c r="M102" s="335"/>
    </row>
    <row r="103" spans="1:13" ht="24.95" customHeight="1" x14ac:dyDescent="0.2">
      <c r="A103" s="79"/>
      <c r="B103" s="17"/>
      <c r="C103" s="17"/>
      <c r="D103" s="227" t="s">
        <v>134</v>
      </c>
      <c r="E103" s="228" t="s">
        <v>55</v>
      </c>
      <c r="F103" s="213">
        <v>234</v>
      </c>
      <c r="G103" s="213">
        <v>42</v>
      </c>
      <c r="H103" s="213"/>
      <c r="I103" s="213"/>
      <c r="J103" s="215" t="s">
        <v>110</v>
      </c>
      <c r="K103" s="229" t="s">
        <v>135</v>
      </c>
      <c r="L103" s="251" t="s">
        <v>136</v>
      </c>
      <c r="M103" s="335"/>
    </row>
    <row r="104" spans="1:13" ht="24.95" customHeight="1" x14ac:dyDescent="0.2">
      <c r="A104" s="79"/>
      <c r="B104" s="17"/>
      <c r="C104" s="17"/>
      <c r="D104" s="227" t="s">
        <v>134</v>
      </c>
      <c r="E104" s="228" t="s">
        <v>55</v>
      </c>
      <c r="F104" s="213">
        <v>234</v>
      </c>
      <c r="G104" s="213">
        <v>43</v>
      </c>
      <c r="H104" s="213"/>
      <c r="I104" s="213"/>
      <c r="J104" s="215" t="s">
        <v>110</v>
      </c>
      <c r="K104" s="229" t="s">
        <v>135</v>
      </c>
      <c r="L104" s="251" t="s">
        <v>136</v>
      </c>
      <c r="M104" s="335"/>
    </row>
    <row r="105" spans="1:13" ht="24.95" customHeight="1" x14ac:dyDescent="0.2">
      <c r="A105" s="79"/>
      <c r="B105" s="17"/>
      <c r="C105" s="17"/>
      <c r="D105" s="227" t="s">
        <v>134</v>
      </c>
      <c r="E105" s="228" t="s">
        <v>55</v>
      </c>
      <c r="F105" s="213">
        <v>131</v>
      </c>
      <c r="G105" s="213">
        <v>349</v>
      </c>
      <c r="H105" s="213"/>
      <c r="I105" s="213"/>
      <c r="J105" s="215" t="s">
        <v>110</v>
      </c>
      <c r="K105" s="229" t="s">
        <v>135</v>
      </c>
      <c r="L105" s="251" t="s">
        <v>136</v>
      </c>
      <c r="M105" s="335"/>
    </row>
    <row r="106" spans="1:13" ht="24.95" customHeight="1" x14ac:dyDescent="0.2">
      <c r="A106" s="79"/>
      <c r="B106" s="17"/>
      <c r="C106" s="17"/>
      <c r="D106" s="227" t="s">
        <v>134</v>
      </c>
      <c r="E106" s="228" t="s">
        <v>55</v>
      </c>
      <c r="F106" s="213">
        <v>131</v>
      </c>
      <c r="G106" s="213">
        <v>350</v>
      </c>
      <c r="H106" s="213"/>
      <c r="I106" s="213"/>
      <c r="J106" s="215" t="s">
        <v>110</v>
      </c>
      <c r="K106" s="229" t="s">
        <v>135</v>
      </c>
      <c r="L106" s="251" t="s">
        <v>136</v>
      </c>
      <c r="M106" s="335"/>
    </row>
    <row r="107" spans="1:13" ht="24.95" customHeight="1" x14ac:dyDescent="0.2">
      <c r="A107" s="79"/>
      <c r="B107" s="17"/>
      <c r="C107" s="17"/>
      <c r="D107" s="227" t="s">
        <v>134</v>
      </c>
      <c r="E107" s="228" t="s">
        <v>55</v>
      </c>
      <c r="F107" s="213">
        <v>234</v>
      </c>
      <c r="G107" s="213">
        <v>1850</v>
      </c>
      <c r="H107" s="213"/>
      <c r="I107" s="213"/>
      <c r="J107" s="215" t="s">
        <v>110</v>
      </c>
      <c r="K107" s="229" t="s">
        <v>135</v>
      </c>
      <c r="L107" s="251" t="s">
        <v>136</v>
      </c>
      <c r="M107" s="335"/>
    </row>
    <row r="108" spans="1:13" ht="24.95" customHeight="1" x14ac:dyDescent="0.2">
      <c r="A108" s="79"/>
      <c r="B108" s="17"/>
      <c r="C108" s="17"/>
      <c r="D108" s="227" t="s">
        <v>134</v>
      </c>
      <c r="E108" s="228" t="s">
        <v>55</v>
      </c>
      <c r="F108" s="213">
        <v>234</v>
      </c>
      <c r="G108" s="213">
        <v>1851</v>
      </c>
      <c r="H108" s="213"/>
      <c r="I108" s="213"/>
      <c r="J108" s="215" t="s">
        <v>110</v>
      </c>
      <c r="K108" s="229" t="s">
        <v>135</v>
      </c>
      <c r="L108" s="251" t="s">
        <v>136</v>
      </c>
      <c r="M108" s="335"/>
    </row>
    <row r="109" spans="1:13" ht="24.95" customHeight="1" x14ac:dyDescent="0.2">
      <c r="A109" s="79"/>
      <c r="B109" s="17"/>
      <c r="C109" s="17"/>
      <c r="D109" s="227" t="s">
        <v>134</v>
      </c>
      <c r="E109" s="228" t="s">
        <v>55</v>
      </c>
      <c r="F109" s="213">
        <v>234</v>
      </c>
      <c r="G109" s="213">
        <v>1802</v>
      </c>
      <c r="H109" s="213"/>
      <c r="I109" s="213"/>
      <c r="J109" s="215" t="s">
        <v>110</v>
      </c>
      <c r="K109" s="229" t="s">
        <v>135</v>
      </c>
      <c r="L109" s="251" t="s">
        <v>136</v>
      </c>
      <c r="M109" s="335"/>
    </row>
    <row r="110" spans="1:13" ht="24.95" customHeight="1" x14ac:dyDescent="0.2">
      <c r="A110" s="79"/>
      <c r="B110" s="17"/>
      <c r="C110" s="17"/>
      <c r="D110" s="227" t="s">
        <v>134</v>
      </c>
      <c r="E110" s="228" t="s">
        <v>55</v>
      </c>
      <c r="F110" s="213">
        <v>234</v>
      </c>
      <c r="G110" s="213">
        <v>1808</v>
      </c>
      <c r="H110" s="213"/>
      <c r="I110" s="213"/>
      <c r="J110" s="215" t="s">
        <v>110</v>
      </c>
      <c r="K110" s="229" t="s">
        <v>135</v>
      </c>
      <c r="L110" s="251" t="s">
        <v>136</v>
      </c>
      <c r="M110" s="335"/>
    </row>
    <row r="111" spans="1:13" ht="24.95" customHeight="1" x14ac:dyDescent="0.2">
      <c r="A111" s="79"/>
      <c r="B111" s="17"/>
      <c r="C111" s="17"/>
      <c r="D111" s="227" t="s">
        <v>134</v>
      </c>
      <c r="E111" s="228" t="s">
        <v>55</v>
      </c>
      <c r="F111" s="213">
        <v>234</v>
      </c>
      <c r="G111" s="213">
        <v>1808</v>
      </c>
      <c r="H111" s="213"/>
      <c r="I111" s="213"/>
      <c r="J111" s="215" t="s">
        <v>110</v>
      </c>
      <c r="K111" s="229" t="s">
        <v>135</v>
      </c>
      <c r="L111" s="251" t="s">
        <v>136</v>
      </c>
      <c r="M111" s="335"/>
    </row>
    <row r="112" spans="1:13" ht="24.95" customHeight="1" x14ac:dyDescent="0.2">
      <c r="A112" s="79"/>
      <c r="B112" s="17"/>
      <c r="C112" s="17"/>
      <c r="D112" s="227" t="s">
        <v>134</v>
      </c>
      <c r="E112" s="228" t="s">
        <v>55</v>
      </c>
      <c r="F112" s="213">
        <v>234</v>
      </c>
      <c r="G112" s="213">
        <v>1814</v>
      </c>
      <c r="H112" s="213"/>
      <c r="I112" s="213"/>
      <c r="J112" s="215" t="s">
        <v>110</v>
      </c>
      <c r="K112" s="229" t="s">
        <v>135</v>
      </c>
      <c r="L112" s="251" t="s">
        <v>136</v>
      </c>
      <c r="M112" s="335"/>
    </row>
    <row r="113" spans="1:13" ht="24.95" customHeight="1" x14ac:dyDescent="0.2">
      <c r="A113" s="79"/>
      <c r="B113" s="17"/>
      <c r="C113" s="17"/>
      <c r="D113" s="227" t="s">
        <v>134</v>
      </c>
      <c r="E113" s="228" t="s">
        <v>55</v>
      </c>
      <c r="F113" s="213">
        <v>234</v>
      </c>
      <c r="G113" s="213">
        <v>1814</v>
      </c>
      <c r="H113" s="213"/>
      <c r="I113" s="213"/>
      <c r="J113" s="215" t="s">
        <v>110</v>
      </c>
      <c r="K113" s="229" t="s">
        <v>135</v>
      </c>
      <c r="L113" s="251" t="s">
        <v>136</v>
      </c>
      <c r="M113" s="335"/>
    </row>
    <row r="114" spans="1:13" ht="24.95" customHeight="1" x14ac:dyDescent="0.2">
      <c r="A114" s="79"/>
      <c r="B114" s="17"/>
      <c r="C114" s="17"/>
      <c r="D114" s="227" t="s">
        <v>134</v>
      </c>
      <c r="E114" s="228" t="s">
        <v>55</v>
      </c>
      <c r="F114" s="213">
        <v>234</v>
      </c>
      <c r="G114" s="213">
        <v>1828</v>
      </c>
      <c r="H114" s="213"/>
      <c r="I114" s="213"/>
      <c r="J114" s="215" t="s">
        <v>110</v>
      </c>
      <c r="K114" s="229" t="s">
        <v>135</v>
      </c>
      <c r="L114" s="251" t="s">
        <v>136</v>
      </c>
      <c r="M114" s="335"/>
    </row>
    <row r="115" spans="1:13" ht="24.95" customHeight="1" x14ac:dyDescent="0.2">
      <c r="A115" s="79"/>
      <c r="B115" s="17"/>
      <c r="C115" s="17"/>
      <c r="D115" s="227" t="s">
        <v>134</v>
      </c>
      <c r="E115" s="228" t="s">
        <v>55</v>
      </c>
      <c r="F115" s="213">
        <v>234</v>
      </c>
      <c r="G115" s="213">
        <v>1833</v>
      </c>
      <c r="H115" s="213"/>
      <c r="I115" s="213"/>
      <c r="J115" s="215" t="s">
        <v>110</v>
      </c>
      <c r="K115" s="229" t="s">
        <v>135</v>
      </c>
      <c r="L115" s="251" t="s">
        <v>136</v>
      </c>
      <c r="M115" s="335"/>
    </row>
    <row r="116" spans="1:13" ht="24.95" customHeight="1" x14ac:dyDescent="0.2">
      <c r="A116" s="79"/>
      <c r="B116" s="17"/>
      <c r="C116" s="17"/>
      <c r="D116" s="227" t="s">
        <v>134</v>
      </c>
      <c r="E116" s="228" t="s">
        <v>55</v>
      </c>
      <c r="F116" s="213">
        <v>234</v>
      </c>
      <c r="G116" s="213">
        <v>1862</v>
      </c>
      <c r="H116" s="213"/>
      <c r="I116" s="213"/>
      <c r="J116" s="215" t="s">
        <v>110</v>
      </c>
      <c r="K116" s="229" t="s">
        <v>135</v>
      </c>
      <c r="L116" s="251" t="s">
        <v>136</v>
      </c>
      <c r="M116" s="335"/>
    </row>
    <row r="117" spans="1:13" ht="24.95" customHeight="1" x14ac:dyDescent="0.2">
      <c r="A117" s="79"/>
      <c r="B117" s="17"/>
      <c r="C117" s="17"/>
      <c r="D117" s="227" t="s">
        <v>134</v>
      </c>
      <c r="E117" s="228" t="s">
        <v>55</v>
      </c>
      <c r="F117" s="213">
        <v>234</v>
      </c>
      <c r="G117" s="213">
        <v>1863</v>
      </c>
      <c r="H117" s="213"/>
      <c r="I117" s="213"/>
      <c r="J117" s="215" t="s">
        <v>110</v>
      </c>
      <c r="K117" s="229" t="s">
        <v>135</v>
      </c>
      <c r="L117" s="251" t="s">
        <v>136</v>
      </c>
      <c r="M117" s="335"/>
    </row>
    <row r="118" spans="1:13" ht="24.95" customHeight="1" x14ac:dyDescent="0.2">
      <c r="A118" s="79"/>
      <c r="B118" s="17"/>
      <c r="C118" s="17"/>
      <c r="D118" s="227" t="s">
        <v>134</v>
      </c>
      <c r="E118" s="228" t="s">
        <v>55</v>
      </c>
      <c r="F118" s="213">
        <v>234</v>
      </c>
      <c r="G118" s="213">
        <v>1867</v>
      </c>
      <c r="H118" s="213"/>
      <c r="I118" s="213"/>
      <c r="J118" s="215" t="s">
        <v>110</v>
      </c>
      <c r="K118" s="229" t="s">
        <v>135</v>
      </c>
      <c r="L118" s="251" t="s">
        <v>136</v>
      </c>
      <c r="M118" s="335"/>
    </row>
    <row r="119" spans="1:13" ht="24.95" customHeight="1" x14ac:dyDescent="0.2">
      <c r="A119" s="79"/>
      <c r="B119" s="17"/>
      <c r="C119" s="17"/>
      <c r="D119" s="227" t="s">
        <v>134</v>
      </c>
      <c r="E119" s="228" t="s">
        <v>55</v>
      </c>
      <c r="F119" s="213">
        <v>131</v>
      </c>
      <c r="G119" s="213">
        <v>348</v>
      </c>
      <c r="H119" s="213"/>
      <c r="I119" s="213"/>
      <c r="J119" s="215" t="s">
        <v>110</v>
      </c>
      <c r="K119" s="229" t="s">
        <v>135</v>
      </c>
      <c r="L119" s="251" t="s">
        <v>136</v>
      </c>
      <c r="M119" s="335"/>
    </row>
    <row r="120" spans="1:13" ht="24.95" customHeight="1" x14ac:dyDescent="0.2">
      <c r="A120" s="79"/>
      <c r="B120" s="17"/>
      <c r="C120" s="17"/>
      <c r="D120" s="227" t="s">
        <v>134</v>
      </c>
      <c r="E120" s="228" t="s">
        <v>55</v>
      </c>
      <c r="F120" s="213">
        <v>234</v>
      </c>
      <c r="G120" s="213">
        <v>23</v>
      </c>
      <c r="H120" s="213"/>
      <c r="I120" s="213" t="s">
        <v>137</v>
      </c>
      <c r="J120" s="215" t="s">
        <v>110</v>
      </c>
      <c r="K120" s="229" t="s">
        <v>138</v>
      </c>
      <c r="L120" s="249" t="s">
        <v>64</v>
      </c>
      <c r="M120" s="305"/>
    </row>
    <row r="121" spans="1:13" ht="24.95" customHeight="1" x14ac:dyDescent="0.2">
      <c r="A121" s="79"/>
      <c r="B121" s="17"/>
      <c r="C121" s="17"/>
      <c r="D121" s="227" t="s">
        <v>134</v>
      </c>
      <c r="E121" s="228" t="s">
        <v>55</v>
      </c>
      <c r="F121" s="213">
        <v>234</v>
      </c>
      <c r="G121" s="213">
        <v>407</v>
      </c>
      <c r="H121" s="213"/>
      <c r="I121" s="213"/>
      <c r="J121" s="215" t="s">
        <v>110</v>
      </c>
      <c r="K121" s="229" t="s">
        <v>135</v>
      </c>
      <c r="L121" s="249" t="s">
        <v>64</v>
      </c>
      <c r="M121" s="305"/>
    </row>
    <row r="122" spans="1:13" ht="24.95" customHeight="1" thickBot="1" x14ac:dyDescent="0.25">
      <c r="A122" s="79"/>
      <c r="B122" s="17"/>
      <c r="C122" s="17"/>
      <c r="D122" s="233" t="s">
        <v>134</v>
      </c>
      <c r="E122" s="234" t="s">
        <v>55</v>
      </c>
      <c r="F122" s="235">
        <v>131</v>
      </c>
      <c r="G122" s="235">
        <v>249</v>
      </c>
      <c r="H122" s="235"/>
      <c r="I122" s="235"/>
      <c r="J122" s="236" t="s">
        <v>110</v>
      </c>
      <c r="K122" s="237" t="s">
        <v>135</v>
      </c>
      <c r="L122" s="250" t="s">
        <v>64</v>
      </c>
      <c r="M122" s="306"/>
    </row>
    <row r="123" spans="1:13" ht="24.95" customHeight="1" x14ac:dyDescent="0.2">
      <c r="A123" s="79"/>
      <c r="B123" s="17"/>
      <c r="C123" s="17"/>
      <c r="D123" s="224" t="s">
        <v>218</v>
      </c>
      <c r="E123" s="225" t="s">
        <v>55</v>
      </c>
      <c r="F123" s="208">
        <v>155</v>
      </c>
      <c r="G123" s="208">
        <v>10</v>
      </c>
      <c r="H123" s="208"/>
      <c r="I123" s="208" t="s">
        <v>13</v>
      </c>
      <c r="J123" s="210" t="s">
        <v>110</v>
      </c>
      <c r="K123" s="238" t="s">
        <v>154</v>
      </c>
      <c r="L123" s="252" t="s">
        <v>64</v>
      </c>
      <c r="M123" s="307"/>
    </row>
    <row r="124" spans="1:13" ht="24.95" customHeight="1" x14ac:dyDescent="0.2">
      <c r="A124" s="79"/>
      <c r="B124" s="17"/>
      <c r="C124" s="17"/>
      <c r="D124" s="227" t="s">
        <v>218</v>
      </c>
      <c r="E124" s="228" t="s">
        <v>55</v>
      </c>
      <c r="F124" s="213">
        <v>155</v>
      </c>
      <c r="G124" s="213">
        <v>1280</v>
      </c>
      <c r="H124" s="213">
        <v>1</v>
      </c>
      <c r="I124" s="213" t="s">
        <v>13</v>
      </c>
      <c r="J124" s="215" t="s">
        <v>110</v>
      </c>
      <c r="K124" s="239" t="s">
        <v>159</v>
      </c>
      <c r="L124" s="251" t="s">
        <v>64</v>
      </c>
      <c r="M124" s="305"/>
    </row>
    <row r="125" spans="1:13" ht="38.25" x14ac:dyDescent="0.2">
      <c r="A125" s="79"/>
      <c r="B125" s="17"/>
      <c r="C125" s="17"/>
      <c r="D125" s="227" t="s">
        <v>218</v>
      </c>
      <c r="E125" s="228" t="s">
        <v>55</v>
      </c>
      <c r="F125" s="213">
        <v>155</v>
      </c>
      <c r="G125" s="213">
        <v>1470</v>
      </c>
      <c r="H125" s="213">
        <v>3</v>
      </c>
      <c r="I125" s="213" t="s">
        <v>4</v>
      </c>
      <c r="J125" s="215" t="s">
        <v>110</v>
      </c>
      <c r="K125" s="239" t="s">
        <v>160</v>
      </c>
      <c r="L125" s="251" t="s">
        <v>208</v>
      </c>
      <c r="M125" s="305">
        <v>2200</v>
      </c>
    </row>
    <row r="126" spans="1:13" ht="24.95" customHeight="1" x14ac:dyDescent="0.2">
      <c r="A126" s="79"/>
      <c r="B126" s="17"/>
      <c r="C126" s="17"/>
      <c r="D126" s="227" t="s">
        <v>218</v>
      </c>
      <c r="E126" s="228" t="s">
        <v>55</v>
      </c>
      <c r="F126" s="213">
        <v>155</v>
      </c>
      <c r="G126" s="213">
        <v>17</v>
      </c>
      <c r="H126" s="213">
        <v>2</v>
      </c>
      <c r="I126" s="213" t="s">
        <v>13</v>
      </c>
      <c r="J126" s="215" t="s">
        <v>110</v>
      </c>
      <c r="K126" s="239" t="s">
        <v>161</v>
      </c>
      <c r="L126" s="251" t="s">
        <v>64</v>
      </c>
      <c r="M126" s="305"/>
    </row>
    <row r="127" spans="1:13" ht="24.95" customHeight="1" x14ac:dyDescent="0.2">
      <c r="A127" s="79"/>
      <c r="B127" s="17"/>
      <c r="C127" s="17"/>
      <c r="D127" s="227" t="s">
        <v>218</v>
      </c>
      <c r="E127" s="228" t="s">
        <v>55</v>
      </c>
      <c r="F127" s="213">
        <v>155</v>
      </c>
      <c r="G127" s="213">
        <v>1881</v>
      </c>
      <c r="H127" s="213"/>
      <c r="I127" s="213" t="s">
        <v>13</v>
      </c>
      <c r="J127" s="215" t="s">
        <v>110</v>
      </c>
      <c r="K127" s="239" t="s">
        <v>162</v>
      </c>
      <c r="L127" s="251" t="s">
        <v>64</v>
      </c>
      <c r="M127" s="305"/>
    </row>
    <row r="128" spans="1:13" ht="24.95" customHeight="1" x14ac:dyDescent="0.2">
      <c r="A128" s="79"/>
      <c r="B128" s="17"/>
      <c r="C128" s="17"/>
      <c r="D128" s="227" t="s">
        <v>218</v>
      </c>
      <c r="E128" s="228" t="s">
        <v>55</v>
      </c>
      <c r="F128" s="213">
        <v>155</v>
      </c>
      <c r="G128" s="213">
        <v>20</v>
      </c>
      <c r="H128" s="213">
        <v>1</v>
      </c>
      <c r="I128" s="213" t="s">
        <v>13</v>
      </c>
      <c r="J128" s="215" t="s">
        <v>110</v>
      </c>
      <c r="K128" s="239" t="s">
        <v>163</v>
      </c>
      <c r="L128" s="251" t="s">
        <v>64</v>
      </c>
      <c r="M128" s="305"/>
    </row>
    <row r="129" spans="1:13" ht="24.95" customHeight="1" x14ac:dyDescent="0.2">
      <c r="A129" s="79"/>
      <c r="B129" s="17"/>
      <c r="C129" s="17"/>
      <c r="D129" s="227" t="s">
        <v>218</v>
      </c>
      <c r="E129" s="228" t="s">
        <v>55</v>
      </c>
      <c r="F129" s="213">
        <v>155</v>
      </c>
      <c r="G129" s="213">
        <v>468</v>
      </c>
      <c r="H129" s="213">
        <v>1</v>
      </c>
      <c r="I129" s="213" t="s">
        <v>13</v>
      </c>
      <c r="J129" s="215" t="s">
        <v>110</v>
      </c>
      <c r="K129" s="239" t="s">
        <v>164</v>
      </c>
      <c r="L129" s="251" t="s">
        <v>64</v>
      </c>
      <c r="M129" s="305"/>
    </row>
    <row r="130" spans="1:13" ht="24.95" customHeight="1" x14ac:dyDescent="0.2">
      <c r="A130" s="79"/>
      <c r="B130" s="17"/>
      <c r="C130" s="17"/>
      <c r="D130" s="227" t="s">
        <v>218</v>
      </c>
      <c r="E130" s="228" t="s">
        <v>55</v>
      </c>
      <c r="F130" s="213">
        <v>155</v>
      </c>
      <c r="G130" s="213">
        <v>477</v>
      </c>
      <c r="H130" s="213">
        <v>1</v>
      </c>
      <c r="I130" s="213" t="s">
        <v>13</v>
      </c>
      <c r="J130" s="215" t="s">
        <v>110</v>
      </c>
      <c r="K130" s="239" t="s">
        <v>165</v>
      </c>
      <c r="L130" s="251" t="s">
        <v>64</v>
      </c>
      <c r="M130" s="305"/>
    </row>
    <row r="131" spans="1:13" ht="24.95" customHeight="1" x14ac:dyDescent="0.2">
      <c r="A131" s="79"/>
      <c r="B131" s="17"/>
      <c r="C131" s="17"/>
      <c r="D131" s="227" t="s">
        <v>218</v>
      </c>
      <c r="E131" s="228" t="s">
        <v>55</v>
      </c>
      <c r="F131" s="213">
        <v>155</v>
      </c>
      <c r="G131" s="213">
        <v>478</v>
      </c>
      <c r="H131" s="213">
        <v>1</v>
      </c>
      <c r="I131" s="213" t="s">
        <v>13</v>
      </c>
      <c r="J131" s="215" t="s">
        <v>110</v>
      </c>
      <c r="K131" s="239" t="s">
        <v>166</v>
      </c>
      <c r="L131" s="251" t="s">
        <v>64</v>
      </c>
      <c r="M131" s="305"/>
    </row>
    <row r="132" spans="1:13" ht="24.95" customHeight="1" x14ac:dyDescent="0.2">
      <c r="A132" s="79"/>
      <c r="B132" s="17"/>
      <c r="C132" s="17"/>
      <c r="D132" s="227" t="s">
        <v>218</v>
      </c>
      <c r="E132" s="228" t="s">
        <v>55</v>
      </c>
      <c r="F132" s="213">
        <v>155</v>
      </c>
      <c r="G132" s="213">
        <v>480</v>
      </c>
      <c r="H132" s="213">
        <v>1</v>
      </c>
      <c r="I132" s="213" t="s">
        <v>13</v>
      </c>
      <c r="J132" s="215" t="s">
        <v>110</v>
      </c>
      <c r="K132" s="239" t="s">
        <v>167</v>
      </c>
      <c r="L132" s="251" t="s">
        <v>64</v>
      </c>
      <c r="M132" s="305"/>
    </row>
    <row r="133" spans="1:13" ht="24.95" customHeight="1" x14ac:dyDescent="0.2">
      <c r="A133" s="79"/>
      <c r="B133" s="17"/>
      <c r="C133" s="17"/>
      <c r="D133" s="227" t="s">
        <v>218</v>
      </c>
      <c r="E133" s="228" t="s">
        <v>55</v>
      </c>
      <c r="F133" s="213">
        <v>155</v>
      </c>
      <c r="G133" s="213">
        <v>491</v>
      </c>
      <c r="H133" s="213">
        <v>1</v>
      </c>
      <c r="I133" s="213" t="s">
        <v>13</v>
      </c>
      <c r="J133" s="215" t="s">
        <v>110</v>
      </c>
      <c r="K133" s="239" t="s">
        <v>168</v>
      </c>
      <c r="L133" s="251" t="s">
        <v>64</v>
      </c>
      <c r="M133" s="305"/>
    </row>
    <row r="134" spans="1:13" ht="24.95" customHeight="1" x14ac:dyDescent="0.2">
      <c r="A134" s="79"/>
      <c r="B134" s="17"/>
      <c r="C134" s="17"/>
      <c r="D134" s="227" t="s">
        <v>218</v>
      </c>
      <c r="E134" s="228" t="s">
        <v>55</v>
      </c>
      <c r="F134" s="213">
        <v>155</v>
      </c>
      <c r="G134" s="213">
        <v>1632</v>
      </c>
      <c r="H134" s="213">
        <v>1</v>
      </c>
      <c r="I134" s="213" t="s">
        <v>44</v>
      </c>
      <c r="J134" s="215" t="s">
        <v>110</v>
      </c>
      <c r="K134" s="239" t="s">
        <v>169</v>
      </c>
      <c r="L134" s="251" t="s">
        <v>64</v>
      </c>
      <c r="M134" s="305"/>
    </row>
    <row r="135" spans="1:13" ht="24.95" customHeight="1" x14ac:dyDescent="0.2">
      <c r="A135" s="79"/>
      <c r="B135" s="17"/>
      <c r="C135" s="17"/>
      <c r="D135" s="227" t="s">
        <v>218</v>
      </c>
      <c r="E135" s="228" t="s">
        <v>55</v>
      </c>
      <c r="F135" s="213">
        <v>155</v>
      </c>
      <c r="G135" s="213">
        <v>1635</v>
      </c>
      <c r="H135" s="213"/>
      <c r="I135" s="213" t="s">
        <v>13</v>
      </c>
      <c r="J135" s="215" t="s">
        <v>110</v>
      </c>
      <c r="K135" s="239" t="s">
        <v>170</v>
      </c>
      <c r="L135" s="251" t="s">
        <v>64</v>
      </c>
      <c r="M135" s="305"/>
    </row>
    <row r="136" spans="1:13" ht="24.95" customHeight="1" x14ac:dyDescent="0.2">
      <c r="A136" s="79"/>
      <c r="B136" s="17"/>
      <c r="C136" s="17"/>
      <c r="D136" s="227" t="s">
        <v>218</v>
      </c>
      <c r="E136" s="228" t="s">
        <v>55</v>
      </c>
      <c r="F136" s="213">
        <v>155</v>
      </c>
      <c r="G136" s="213">
        <v>1632</v>
      </c>
      <c r="H136" s="213">
        <v>2</v>
      </c>
      <c r="I136" s="213" t="s">
        <v>13</v>
      </c>
      <c r="J136" s="215" t="s">
        <v>110</v>
      </c>
      <c r="K136" s="239" t="s">
        <v>171</v>
      </c>
      <c r="L136" s="251" t="s">
        <v>64</v>
      </c>
      <c r="M136" s="305"/>
    </row>
    <row r="137" spans="1:13" ht="24.95" customHeight="1" x14ac:dyDescent="0.2">
      <c r="A137" s="79"/>
      <c r="B137" s="17"/>
      <c r="C137" s="17"/>
      <c r="D137" s="227" t="s">
        <v>218</v>
      </c>
      <c r="E137" s="228" t="s">
        <v>55</v>
      </c>
      <c r="F137" s="213">
        <v>155</v>
      </c>
      <c r="G137" s="213">
        <v>302</v>
      </c>
      <c r="H137" s="213">
        <v>9</v>
      </c>
      <c r="I137" s="213" t="s">
        <v>13</v>
      </c>
      <c r="J137" s="215" t="s">
        <v>110</v>
      </c>
      <c r="K137" s="239" t="s">
        <v>172</v>
      </c>
      <c r="L137" s="251" t="s">
        <v>64</v>
      </c>
      <c r="M137" s="305"/>
    </row>
    <row r="138" spans="1:13" ht="24.95" customHeight="1" x14ac:dyDescent="0.2">
      <c r="A138" s="79"/>
      <c r="B138" s="17"/>
      <c r="C138" s="17"/>
      <c r="D138" s="227" t="s">
        <v>218</v>
      </c>
      <c r="E138" s="228" t="s">
        <v>55</v>
      </c>
      <c r="F138" s="213">
        <v>155</v>
      </c>
      <c r="G138" s="213">
        <v>316</v>
      </c>
      <c r="H138" s="213">
        <v>1</v>
      </c>
      <c r="I138" s="213" t="s">
        <v>13</v>
      </c>
      <c r="J138" s="215" t="s">
        <v>110</v>
      </c>
      <c r="K138" s="239" t="s">
        <v>173</v>
      </c>
      <c r="L138" s="251" t="s">
        <v>64</v>
      </c>
      <c r="M138" s="305"/>
    </row>
    <row r="139" spans="1:13" ht="24.95" customHeight="1" x14ac:dyDescent="0.2">
      <c r="A139" s="79"/>
      <c r="B139" s="17"/>
      <c r="C139" s="17"/>
      <c r="D139" s="227" t="s">
        <v>218</v>
      </c>
      <c r="E139" s="228" t="s">
        <v>55</v>
      </c>
      <c r="F139" s="213">
        <v>155</v>
      </c>
      <c r="G139" s="213">
        <v>320</v>
      </c>
      <c r="H139" s="213">
        <v>1</v>
      </c>
      <c r="I139" s="213" t="s">
        <v>155</v>
      </c>
      <c r="J139" s="215" t="s">
        <v>110</v>
      </c>
      <c r="K139" s="239" t="s">
        <v>174</v>
      </c>
      <c r="L139" s="251" t="s">
        <v>64</v>
      </c>
      <c r="M139" s="305"/>
    </row>
    <row r="140" spans="1:13" ht="24.95" customHeight="1" x14ac:dyDescent="0.2">
      <c r="A140" s="79"/>
      <c r="B140" s="17"/>
      <c r="C140" s="17"/>
      <c r="D140" s="227" t="s">
        <v>218</v>
      </c>
      <c r="E140" s="228" t="s">
        <v>55</v>
      </c>
      <c r="F140" s="213">
        <v>155</v>
      </c>
      <c r="G140" s="213">
        <v>321</v>
      </c>
      <c r="H140" s="213">
        <v>1</v>
      </c>
      <c r="I140" s="213" t="s">
        <v>13</v>
      </c>
      <c r="J140" s="215" t="s">
        <v>110</v>
      </c>
      <c r="K140" s="239" t="s">
        <v>175</v>
      </c>
      <c r="L140" s="251" t="s">
        <v>64</v>
      </c>
      <c r="M140" s="305"/>
    </row>
    <row r="141" spans="1:13" ht="24.95" customHeight="1" x14ac:dyDescent="0.2">
      <c r="A141" s="79"/>
      <c r="B141" s="17"/>
      <c r="C141" s="17"/>
      <c r="D141" s="227" t="s">
        <v>218</v>
      </c>
      <c r="E141" s="228" t="s">
        <v>55</v>
      </c>
      <c r="F141" s="213">
        <v>155</v>
      </c>
      <c r="G141" s="213">
        <v>322</v>
      </c>
      <c r="H141" s="213">
        <v>1</v>
      </c>
      <c r="I141" s="213" t="s">
        <v>13</v>
      </c>
      <c r="J141" s="215" t="s">
        <v>110</v>
      </c>
      <c r="K141" s="239" t="s">
        <v>176</v>
      </c>
      <c r="L141" s="251" t="s">
        <v>64</v>
      </c>
      <c r="M141" s="305"/>
    </row>
    <row r="142" spans="1:13" ht="24.95" customHeight="1" x14ac:dyDescent="0.2">
      <c r="A142" s="79"/>
      <c r="B142" s="17"/>
      <c r="C142" s="17"/>
      <c r="D142" s="227" t="s">
        <v>218</v>
      </c>
      <c r="E142" s="228" t="s">
        <v>55</v>
      </c>
      <c r="F142" s="213">
        <v>155</v>
      </c>
      <c r="G142" s="213">
        <v>325</v>
      </c>
      <c r="H142" s="213">
        <v>1</v>
      </c>
      <c r="I142" s="213" t="s">
        <v>13</v>
      </c>
      <c r="J142" s="215" t="s">
        <v>110</v>
      </c>
      <c r="K142" s="239" t="s">
        <v>177</v>
      </c>
      <c r="L142" s="251" t="s">
        <v>64</v>
      </c>
      <c r="M142" s="305"/>
    </row>
    <row r="143" spans="1:13" ht="24.95" customHeight="1" x14ac:dyDescent="0.2">
      <c r="A143" s="79"/>
      <c r="B143" s="17"/>
      <c r="C143" s="17"/>
      <c r="D143" s="227" t="s">
        <v>218</v>
      </c>
      <c r="E143" s="228" t="s">
        <v>55</v>
      </c>
      <c r="F143" s="213">
        <v>155</v>
      </c>
      <c r="G143" s="213">
        <v>326</v>
      </c>
      <c r="H143" s="213">
        <v>1</v>
      </c>
      <c r="I143" s="213" t="s">
        <v>13</v>
      </c>
      <c r="J143" s="215" t="s">
        <v>110</v>
      </c>
      <c r="K143" s="239" t="s">
        <v>178</v>
      </c>
      <c r="L143" s="251" t="s">
        <v>64</v>
      </c>
      <c r="M143" s="305"/>
    </row>
    <row r="144" spans="1:13" ht="24.95" customHeight="1" x14ac:dyDescent="0.2">
      <c r="A144" s="79"/>
      <c r="B144" s="17"/>
      <c r="C144" s="17"/>
      <c r="D144" s="227" t="s">
        <v>218</v>
      </c>
      <c r="E144" s="228" t="s">
        <v>55</v>
      </c>
      <c r="F144" s="213">
        <v>155</v>
      </c>
      <c r="G144" s="213">
        <v>329</v>
      </c>
      <c r="H144" s="213">
        <v>1</v>
      </c>
      <c r="I144" s="213" t="s">
        <v>13</v>
      </c>
      <c r="J144" s="215" t="s">
        <v>110</v>
      </c>
      <c r="K144" s="239" t="s">
        <v>179</v>
      </c>
      <c r="L144" s="251" t="s">
        <v>64</v>
      </c>
      <c r="M144" s="305"/>
    </row>
    <row r="145" spans="1:21" ht="24.95" customHeight="1" x14ac:dyDescent="0.2">
      <c r="A145" s="79"/>
      <c r="B145" s="17"/>
      <c r="C145" s="17"/>
      <c r="D145" s="227" t="s">
        <v>218</v>
      </c>
      <c r="E145" s="228" t="s">
        <v>55</v>
      </c>
      <c r="F145" s="213">
        <v>155</v>
      </c>
      <c r="G145" s="213">
        <v>331</v>
      </c>
      <c r="H145" s="213">
        <v>1</v>
      </c>
      <c r="I145" s="213" t="s">
        <v>13</v>
      </c>
      <c r="J145" s="215" t="s">
        <v>110</v>
      </c>
      <c r="K145" s="239" t="s">
        <v>180</v>
      </c>
      <c r="L145" s="251" t="s">
        <v>64</v>
      </c>
      <c r="M145" s="305"/>
    </row>
    <row r="146" spans="1:21" ht="24.95" customHeight="1" x14ac:dyDescent="0.2">
      <c r="A146" s="79"/>
      <c r="B146" s="17"/>
      <c r="C146" s="17"/>
      <c r="D146" s="227" t="s">
        <v>218</v>
      </c>
      <c r="E146" s="228" t="s">
        <v>55</v>
      </c>
      <c r="F146" s="213">
        <v>155</v>
      </c>
      <c r="G146" s="213">
        <v>475</v>
      </c>
      <c r="H146" s="213">
        <v>1</v>
      </c>
      <c r="I146" s="213" t="s">
        <v>13</v>
      </c>
      <c r="J146" s="215" t="s">
        <v>110</v>
      </c>
      <c r="K146" s="239" t="s">
        <v>181</v>
      </c>
      <c r="L146" s="251" t="s">
        <v>64</v>
      </c>
      <c r="M146" s="305"/>
    </row>
    <row r="147" spans="1:21" ht="24.95" customHeight="1" x14ac:dyDescent="0.2">
      <c r="A147" s="79"/>
      <c r="B147" s="17"/>
      <c r="C147" s="17"/>
      <c r="D147" s="227" t="s">
        <v>218</v>
      </c>
      <c r="E147" s="228" t="s">
        <v>55</v>
      </c>
      <c r="F147" s="213">
        <v>155</v>
      </c>
      <c r="G147" s="213">
        <v>479</v>
      </c>
      <c r="H147" s="213">
        <v>7</v>
      </c>
      <c r="I147" s="213" t="s">
        <v>13</v>
      </c>
      <c r="J147" s="215" t="s">
        <v>110</v>
      </c>
      <c r="K147" s="239" t="s">
        <v>182</v>
      </c>
      <c r="L147" s="251" t="s">
        <v>64</v>
      </c>
      <c r="M147" s="305"/>
    </row>
    <row r="148" spans="1:21" ht="24.95" customHeight="1" x14ac:dyDescent="0.2">
      <c r="A148" s="79"/>
      <c r="B148" s="17"/>
      <c r="C148" s="17"/>
      <c r="D148" s="227" t="s">
        <v>218</v>
      </c>
      <c r="E148" s="228" t="s">
        <v>55</v>
      </c>
      <c r="F148" s="213">
        <v>155</v>
      </c>
      <c r="G148" s="213">
        <v>471</v>
      </c>
      <c r="H148" s="213">
        <v>2</v>
      </c>
      <c r="I148" s="213" t="s">
        <v>4</v>
      </c>
      <c r="J148" s="215" t="s">
        <v>110</v>
      </c>
      <c r="K148" s="229" t="s">
        <v>156</v>
      </c>
      <c r="L148" s="251" t="s">
        <v>209</v>
      </c>
      <c r="M148" s="305">
        <v>36900</v>
      </c>
    </row>
    <row r="149" spans="1:21" ht="24.95" customHeight="1" x14ac:dyDescent="0.2">
      <c r="A149" s="79"/>
      <c r="B149" s="17"/>
      <c r="C149" s="17"/>
      <c r="D149" s="227" t="s">
        <v>218</v>
      </c>
      <c r="E149" s="228" t="s">
        <v>55</v>
      </c>
      <c r="F149" s="213">
        <v>155</v>
      </c>
      <c r="G149" s="213">
        <v>318</v>
      </c>
      <c r="H149" s="213">
        <v>1</v>
      </c>
      <c r="I149" s="213" t="s">
        <v>155</v>
      </c>
      <c r="J149" s="215" t="s">
        <v>110</v>
      </c>
      <c r="K149" s="239" t="s">
        <v>182</v>
      </c>
      <c r="L149" s="251" t="s">
        <v>64</v>
      </c>
      <c r="M149" s="305"/>
    </row>
    <row r="150" spans="1:21" ht="24.95" customHeight="1" x14ac:dyDescent="0.2">
      <c r="A150" s="79"/>
      <c r="B150" s="17"/>
      <c r="C150" s="17"/>
      <c r="D150" s="227" t="s">
        <v>218</v>
      </c>
      <c r="E150" s="228" t="s">
        <v>55</v>
      </c>
      <c r="F150" s="213">
        <v>155</v>
      </c>
      <c r="G150" s="213">
        <v>318</v>
      </c>
      <c r="H150" s="213">
        <v>2</v>
      </c>
      <c r="I150" s="213" t="s">
        <v>155</v>
      </c>
      <c r="J150" s="215" t="s">
        <v>110</v>
      </c>
      <c r="K150" s="239" t="s">
        <v>183</v>
      </c>
      <c r="L150" s="251" t="s">
        <v>64</v>
      </c>
      <c r="M150" s="305"/>
    </row>
    <row r="151" spans="1:21" ht="24.95" customHeight="1" x14ac:dyDescent="0.2">
      <c r="A151" s="79"/>
      <c r="B151" s="17"/>
      <c r="C151" s="17"/>
      <c r="D151" s="227" t="s">
        <v>218</v>
      </c>
      <c r="E151" s="228" t="s">
        <v>55</v>
      </c>
      <c r="F151" s="213">
        <v>155</v>
      </c>
      <c r="G151" s="213">
        <v>318</v>
      </c>
      <c r="H151" s="213">
        <v>3</v>
      </c>
      <c r="I151" s="213" t="s">
        <v>155</v>
      </c>
      <c r="J151" s="215" t="s">
        <v>110</v>
      </c>
      <c r="K151" s="239" t="s">
        <v>184</v>
      </c>
      <c r="L151" s="251" t="s">
        <v>64</v>
      </c>
      <c r="M151" s="305"/>
    </row>
    <row r="152" spans="1:21" ht="24.95" customHeight="1" x14ac:dyDescent="0.2">
      <c r="A152" s="79"/>
      <c r="B152" s="17"/>
      <c r="C152" s="17"/>
      <c r="D152" s="227" t="s">
        <v>218</v>
      </c>
      <c r="E152" s="228" t="s">
        <v>55</v>
      </c>
      <c r="F152" s="213">
        <v>155</v>
      </c>
      <c r="G152" s="213">
        <v>303</v>
      </c>
      <c r="H152" s="213">
        <v>1</v>
      </c>
      <c r="I152" s="213" t="s">
        <v>155</v>
      </c>
      <c r="J152" s="215" t="s">
        <v>110</v>
      </c>
      <c r="K152" s="239" t="s">
        <v>185</v>
      </c>
      <c r="L152" s="251" t="s">
        <v>64</v>
      </c>
      <c r="M152" s="305"/>
    </row>
    <row r="153" spans="1:21" ht="24.95" customHeight="1" x14ac:dyDescent="0.2">
      <c r="A153" s="79"/>
      <c r="B153" s="17"/>
      <c r="C153" s="17"/>
      <c r="D153" s="227" t="s">
        <v>218</v>
      </c>
      <c r="E153" s="228" t="s">
        <v>55</v>
      </c>
      <c r="F153" s="213">
        <v>155</v>
      </c>
      <c r="G153" s="213">
        <v>302</v>
      </c>
      <c r="H153" s="213">
        <v>4</v>
      </c>
      <c r="I153" s="213" t="s">
        <v>13</v>
      </c>
      <c r="J153" s="215" t="s">
        <v>110</v>
      </c>
      <c r="K153" s="239" t="s">
        <v>186</v>
      </c>
      <c r="L153" s="251" t="s">
        <v>64</v>
      </c>
      <c r="M153" s="305"/>
    </row>
    <row r="154" spans="1:21" ht="24.95" customHeight="1" x14ac:dyDescent="0.2">
      <c r="A154" s="79"/>
      <c r="B154" s="17"/>
      <c r="C154" s="17"/>
      <c r="D154" s="227" t="s">
        <v>218</v>
      </c>
      <c r="E154" s="228" t="s">
        <v>55</v>
      </c>
      <c r="F154" s="213">
        <v>155</v>
      </c>
      <c r="G154" s="213">
        <v>302</v>
      </c>
      <c r="H154" s="213">
        <v>5</v>
      </c>
      <c r="I154" s="213" t="s">
        <v>13</v>
      </c>
      <c r="J154" s="215" t="s">
        <v>110</v>
      </c>
      <c r="K154" s="239" t="s">
        <v>187</v>
      </c>
      <c r="L154" s="251" t="s">
        <v>64</v>
      </c>
      <c r="M154" s="305"/>
      <c r="Q154" s="257"/>
    </row>
    <row r="155" spans="1:21" ht="24.95" customHeight="1" x14ac:dyDescent="0.2">
      <c r="A155" s="79"/>
      <c r="B155" s="17"/>
      <c r="C155" s="17"/>
      <c r="D155" s="227" t="s">
        <v>218</v>
      </c>
      <c r="E155" s="228" t="s">
        <v>55</v>
      </c>
      <c r="F155" s="213">
        <v>155</v>
      </c>
      <c r="G155" s="213">
        <v>318</v>
      </c>
      <c r="H155" s="213">
        <v>4</v>
      </c>
      <c r="I155" s="213" t="s">
        <v>155</v>
      </c>
      <c r="J155" s="215" t="s">
        <v>110</v>
      </c>
      <c r="K155" s="239" t="s">
        <v>188</v>
      </c>
      <c r="L155" s="251" t="s">
        <v>64</v>
      </c>
      <c r="M155" s="305"/>
    </row>
    <row r="156" spans="1:21" ht="24.95" customHeight="1" x14ac:dyDescent="0.2">
      <c r="A156" s="79"/>
      <c r="B156" s="17"/>
      <c r="C156" s="17"/>
      <c r="D156" s="227" t="s">
        <v>218</v>
      </c>
      <c r="E156" s="228" t="s">
        <v>55</v>
      </c>
      <c r="F156" s="213">
        <v>155</v>
      </c>
      <c r="G156" s="213">
        <v>302</v>
      </c>
      <c r="H156" s="213">
        <v>11</v>
      </c>
      <c r="I156" s="213" t="s">
        <v>13</v>
      </c>
      <c r="J156" s="215" t="s">
        <v>110</v>
      </c>
      <c r="K156" s="239" t="s">
        <v>189</v>
      </c>
      <c r="L156" s="251" t="s">
        <v>64</v>
      </c>
      <c r="M156" s="305"/>
    </row>
    <row r="157" spans="1:21" ht="24.95" customHeight="1" x14ac:dyDescent="0.2">
      <c r="A157" s="79"/>
      <c r="B157" s="17"/>
      <c r="C157" s="17"/>
      <c r="D157" s="227" t="s">
        <v>218</v>
      </c>
      <c r="E157" s="228" t="s">
        <v>55</v>
      </c>
      <c r="F157" s="213">
        <v>155</v>
      </c>
      <c r="G157" s="213">
        <v>302</v>
      </c>
      <c r="H157" s="213">
        <v>12</v>
      </c>
      <c r="I157" s="213" t="s">
        <v>13</v>
      </c>
      <c r="J157" s="215" t="s">
        <v>110</v>
      </c>
      <c r="K157" s="239" t="s">
        <v>190</v>
      </c>
      <c r="L157" s="251" t="s">
        <v>64</v>
      </c>
      <c r="M157" s="305"/>
    </row>
    <row r="158" spans="1:21" ht="24.95" customHeight="1" thickBot="1" x14ac:dyDescent="0.25">
      <c r="A158" s="79"/>
      <c r="B158" s="17"/>
      <c r="C158" s="17"/>
      <c r="D158" s="227" t="s">
        <v>218</v>
      </c>
      <c r="E158" s="228" t="s">
        <v>55</v>
      </c>
      <c r="F158" s="213">
        <v>155</v>
      </c>
      <c r="G158" s="213">
        <v>302</v>
      </c>
      <c r="H158" s="213">
        <v>13</v>
      </c>
      <c r="I158" s="213" t="s">
        <v>13</v>
      </c>
      <c r="J158" s="215" t="s">
        <v>110</v>
      </c>
      <c r="K158" s="239" t="s">
        <v>191</v>
      </c>
      <c r="L158" s="251" t="s">
        <v>64</v>
      </c>
      <c r="M158" s="305"/>
    </row>
    <row r="159" spans="1:21" ht="24.95" customHeight="1" x14ac:dyDescent="0.2">
      <c r="A159" s="79"/>
      <c r="B159" s="17"/>
      <c r="C159" s="17"/>
      <c r="D159" s="227" t="s">
        <v>218</v>
      </c>
      <c r="E159" s="228" t="s">
        <v>55</v>
      </c>
      <c r="F159" s="213">
        <v>155</v>
      </c>
      <c r="G159" s="213">
        <v>302</v>
      </c>
      <c r="H159" s="213">
        <v>14</v>
      </c>
      <c r="I159" s="213" t="s">
        <v>13</v>
      </c>
      <c r="J159" s="215" t="s">
        <v>110</v>
      </c>
      <c r="K159" s="239" t="s">
        <v>192</v>
      </c>
      <c r="L159" s="251" t="s">
        <v>64</v>
      </c>
      <c r="M159" s="305"/>
      <c r="O159" s="287" t="s">
        <v>212</v>
      </c>
      <c r="P159" s="289" t="s">
        <v>143</v>
      </c>
      <c r="Q159" s="254" t="s">
        <v>201</v>
      </c>
      <c r="R159" s="254" t="s">
        <v>144</v>
      </c>
      <c r="S159" s="254" t="s">
        <v>145</v>
      </c>
      <c r="T159" s="254" t="s">
        <v>213</v>
      </c>
      <c r="U159" s="254" t="s">
        <v>214</v>
      </c>
    </row>
    <row r="160" spans="1:21" ht="24.95" customHeight="1" thickBot="1" x14ac:dyDescent="0.25">
      <c r="A160" s="79"/>
      <c r="B160" s="17"/>
      <c r="C160" s="17"/>
      <c r="D160" s="227" t="s">
        <v>218</v>
      </c>
      <c r="E160" s="231" t="s">
        <v>55</v>
      </c>
      <c r="F160" s="218">
        <v>155</v>
      </c>
      <c r="G160" s="218">
        <v>319</v>
      </c>
      <c r="H160" s="218">
        <v>2</v>
      </c>
      <c r="I160" s="218" t="s">
        <v>157</v>
      </c>
      <c r="J160" s="223" t="s">
        <v>110</v>
      </c>
      <c r="K160" s="232" t="s">
        <v>158</v>
      </c>
      <c r="L160" s="253" t="s">
        <v>64</v>
      </c>
      <c r="M160" s="299"/>
      <c r="O160" s="255">
        <v>845352</v>
      </c>
      <c r="P160" s="290">
        <f>+O160-M161</f>
        <v>108564.98999999999</v>
      </c>
      <c r="Q160" s="255">
        <f>4098.36+11500+11487.89</f>
        <v>27086.25</v>
      </c>
      <c r="R160" s="255">
        <v>79226.2</v>
      </c>
      <c r="S160" s="256">
        <v>993.6</v>
      </c>
      <c r="T160" s="256">
        <v>1258.94</v>
      </c>
      <c r="U160" s="288">
        <f>SUM(Q160:T160)</f>
        <v>108564.99</v>
      </c>
    </row>
    <row r="161" spans="1:17" ht="24" customHeight="1" thickBot="1" x14ac:dyDescent="0.25">
      <c r="A161" s="79"/>
      <c r="B161" s="17"/>
      <c r="C161" s="17"/>
      <c r="D161" s="265"/>
      <c r="E161" s="266"/>
      <c r="F161" s="267"/>
      <c r="G161" s="267"/>
      <c r="H161" s="267"/>
      <c r="I161" s="267"/>
      <c r="J161" s="268"/>
      <c r="K161" s="269"/>
      <c r="L161" s="270" t="s">
        <v>132</v>
      </c>
      <c r="M161" s="308">
        <f>SUM(M2:M160)</f>
        <v>736787.01</v>
      </c>
    </row>
    <row r="162" spans="1:17" ht="25.5" customHeight="1" thickBot="1" x14ac:dyDescent="0.3">
      <c r="A162" s="81"/>
      <c r="B162" s="32"/>
      <c r="C162" s="32"/>
      <c r="D162" s="273" t="s">
        <v>95</v>
      </c>
      <c r="E162" s="274"/>
      <c r="F162" s="128"/>
      <c r="G162" s="128"/>
      <c r="H162" s="128"/>
      <c r="I162" s="128"/>
      <c r="J162" s="275"/>
      <c r="K162" s="276"/>
      <c r="L162" s="277"/>
      <c r="M162" s="309"/>
      <c r="O162" s="1" t="s">
        <v>216</v>
      </c>
      <c r="P162" s="291">
        <f>+P160-U160</f>
        <v>0</v>
      </c>
      <c r="Q162" s="257" t="s">
        <v>217</v>
      </c>
    </row>
    <row r="163" spans="1:17" ht="24.75" customHeight="1" x14ac:dyDescent="0.2">
      <c r="A163" s="127"/>
      <c r="B163" s="128"/>
      <c r="C163" s="128"/>
      <c r="D163" s="278" t="s">
        <v>37</v>
      </c>
      <c r="E163" s="177" t="s">
        <v>55</v>
      </c>
      <c r="F163" s="178">
        <v>241</v>
      </c>
      <c r="G163" s="178">
        <v>1088</v>
      </c>
      <c r="H163" s="178">
        <v>65</v>
      </c>
      <c r="I163" s="179" t="s">
        <v>4</v>
      </c>
      <c r="J163" s="178" t="s">
        <v>110</v>
      </c>
      <c r="K163" s="180" t="s">
        <v>17</v>
      </c>
      <c r="L163" s="329" t="s">
        <v>65</v>
      </c>
      <c r="M163" s="304"/>
    </row>
    <row r="164" spans="1:17" ht="24.75" customHeight="1" x14ac:dyDescent="0.2">
      <c r="A164" s="81"/>
      <c r="B164" s="32"/>
      <c r="C164" s="32"/>
      <c r="D164" s="279" t="s">
        <v>68</v>
      </c>
      <c r="E164" s="139" t="s">
        <v>55</v>
      </c>
      <c r="F164" s="140">
        <v>241</v>
      </c>
      <c r="G164" s="140">
        <v>1088</v>
      </c>
      <c r="H164" s="140">
        <v>64</v>
      </c>
      <c r="I164" s="141" t="s">
        <v>15</v>
      </c>
      <c r="J164" s="140" t="s">
        <v>110</v>
      </c>
      <c r="K164" s="142" t="s">
        <v>16</v>
      </c>
      <c r="L164" s="330"/>
      <c r="M164" s="310"/>
    </row>
    <row r="165" spans="1:17" ht="24.75" customHeight="1" x14ac:dyDescent="0.2">
      <c r="A165" s="81"/>
      <c r="B165" s="32"/>
      <c r="C165" s="32"/>
      <c r="D165" s="280" t="s">
        <v>68</v>
      </c>
      <c r="E165" s="135" t="s">
        <v>55</v>
      </c>
      <c r="F165" s="136">
        <v>241</v>
      </c>
      <c r="G165" s="136">
        <v>1088</v>
      </c>
      <c r="H165" s="136">
        <v>66</v>
      </c>
      <c r="I165" s="137" t="s">
        <v>44</v>
      </c>
      <c r="J165" s="136" t="s">
        <v>110</v>
      </c>
      <c r="K165" s="138" t="s">
        <v>18</v>
      </c>
      <c r="L165" s="330"/>
      <c r="M165" s="310"/>
    </row>
    <row r="166" spans="1:17" ht="24.75" customHeight="1" x14ac:dyDescent="0.2">
      <c r="A166" s="81"/>
      <c r="B166" s="32"/>
      <c r="C166" s="32"/>
      <c r="D166" s="280" t="s">
        <v>68</v>
      </c>
      <c r="E166" s="135" t="s">
        <v>55</v>
      </c>
      <c r="F166" s="136">
        <v>241</v>
      </c>
      <c r="G166" s="136">
        <v>1088</v>
      </c>
      <c r="H166" s="136">
        <v>43</v>
      </c>
      <c r="I166" s="137" t="s">
        <v>15</v>
      </c>
      <c r="J166" s="136" t="s">
        <v>110</v>
      </c>
      <c r="K166" s="138" t="s">
        <v>104</v>
      </c>
      <c r="L166" s="330"/>
      <c r="M166" s="310"/>
    </row>
    <row r="167" spans="1:17" ht="24.75" customHeight="1" x14ac:dyDescent="0.2">
      <c r="A167" s="81"/>
      <c r="B167" s="32"/>
      <c r="C167" s="32"/>
      <c r="D167" s="280" t="s">
        <v>68</v>
      </c>
      <c r="E167" s="135" t="s">
        <v>55</v>
      </c>
      <c r="F167" s="136">
        <v>241</v>
      </c>
      <c r="G167" s="136">
        <v>1088</v>
      </c>
      <c r="H167" s="136">
        <v>24</v>
      </c>
      <c r="I167" s="137" t="s">
        <v>44</v>
      </c>
      <c r="J167" s="136" t="s">
        <v>110</v>
      </c>
      <c r="K167" s="138" t="s">
        <v>31</v>
      </c>
      <c r="L167" s="330"/>
      <c r="M167" s="310"/>
    </row>
    <row r="168" spans="1:17" ht="24.75" customHeight="1" x14ac:dyDescent="0.2">
      <c r="A168" s="81"/>
      <c r="B168" s="32"/>
      <c r="C168" s="32"/>
      <c r="D168" s="280" t="s">
        <v>36</v>
      </c>
      <c r="E168" s="135" t="s">
        <v>55</v>
      </c>
      <c r="F168" s="136">
        <v>152</v>
      </c>
      <c r="G168" s="136">
        <v>178</v>
      </c>
      <c r="H168" s="136">
        <v>9</v>
      </c>
      <c r="I168" s="137" t="s">
        <v>4</v>
      </c>
      <c r="J168" s="136" t="s">
        <v>110</v>
      </c>
      <c r="K168" s="138" t="s">
        <v>43</v>
      </c>
      <c r="L168" s="330"/>
      <c r="M168" s="310"/>
    </row>
    <row r="169" spans="1:17" ht="24.75" customHeight="1" x14ac:dyDescent="0.2">
      <c r="A169" s="81"/>
      <c r="B169" s="32"/>
      <c r="C169" s="32"/>
      <c r="D169" s="280" t="s">
        <v>124</v>
      </c>
      <c r="E169" s="135" t="s">
        <v>55</v>
      </c>
      <c r="F169" s="136">
        <v>162</v>
      </c>
      <c r="G169" s="136">
        <v>284</v>
      </c>
      <c r="H169" s="136">
        <v>418</v>
      </c>
      <c r="I169" s="137" t="s">
        <v>4</v>
      </c>
      <c r="J169" s="136" t="s">
        <v>110</v>
      </c>
      <c r="K169" s="138" t="s">
        <v>22</v>
      </c>
      <c r="L169" s="330"/>
      <c r="M169" s="310"/>
    </row>
    <row r="170" spans="1:17" ht="24.75" customHeight="1" x14ac:dyDescent="0.2">
      <c r="A170" s="81"/>
      <c r="B170" s="32"/>
      <c r="C170" s="32"/>
      <c r="D170" s="280" t="s">
        <v>47</v>
      </c>
      <c r="E170" s="135" t="s">
        <v>55</v>
      </c>
      <c r="F170" s="136">
        <v>151</v>
      </c>
      <c r="G170" s="136">
        <v>266</v>
      </c>
      <c r="H170" s="136">
        <v>36</v>
      </c>
      <c r="I170" s="137" t="s">
        <v>4</v>
      </c>
      <c r="J170" s="136" t="s">
        <v>110</v>
      </c>
      <c r="K170" s="138" t="s">
        <v>48</v>
      </c>
      <c r="L170" s="330"/>
      <c r="M170" s="310"/>
    </row>
    <row r="171" spans="1:17" ht="24.75" customHeight="1" x14ac:dyDescent="0.2">
      <c r="A171" s="81"/>
      <c r="B171" s="32"/>
      <c r="C171" s="32"/>
      <c r="D171" s="280" t="s">
        <v>47</v>
      </c>
      <c r="E171" s="135" t="s">
        <v>55</v>
      </c>
      <c r="F171" s="136">
        <v>151</v>
      </c>
      <c r="G171" s="136">
        <v>266</v>
      </c>
      <c r="H171" s="136">
        <v>50</v>
      </c>
      <c r="I171" s="137" t="s">
        <v>4</v>
      </c>
      <c r="J171" s="136" t="s">
        <v>110</v>
      </c>
      <c r="K171" s="138" t="s">
        <v>48</v>
      </c>
      <c r="L171" s="330"/>
      <c r="M171" s="310"/>
    </row>
    <row r="172" spans="1:17" ht="24.75" customHeight="1" x14ac:dyDescent="0.2">
      <c r="A172" s="81"/>
      <c r="B172" s="32"/>
      <c r="C172" s="32"/>
      <c r="D172" s="280" t="s">
        <v>125</v>
      </c>
      <c r="E172" s="135" t="s">
        <v>57</v>
      </c>
      <c r="F172" s="136">
        <v>172</v>
      </c>
      <c r="G172" s="136">
        <v>1066</v>
      </c>
      <c r="H172" s="136">
        <v>22</v>
      </c>
      <c r="I172" s="137" t="s">
        <v>44</v>
      </c>
      <c r="J172" s="136" t="s">
        <v>110</v>
      </c>
      <c r="K172" s="138" t="s">
        <v>49</v>
      </c>
      <c r="L172" s="330"/>
      <c r="M172" s="310"/>
    </row>
    <row r="173" spans="1:17" ht="24.75" customHeight="1" x14ac:dyDescent="0.2">
      <c r="A173" s="81"/>
      <c r="B173" s="32"/>
      <c r="C173" s="32"/>
      <c r="D173" s="280" t="s">
        <v>125</v>
      </c>
      <c r="E173" s="135" t="s">
        <v>57</v>
      </c>
      <c r="F173" s="136">
        <v>172</v>
      </c>
      <c r="G173" s="136">
        <v>1070</v>
      </c>
      <c r="H173" s="136">
        <v>1</v>
      </c>
      <c r="I173" s="137" t="s">
        <v>6</v>
      </c>
      <c r="J173" s="136" t="s">
        <v>110</v>
      </c>
      <c r="K173" s="138" t="s">
        <v>50</v>
      </c>
      <c r="L173" s="330"/>
      <c r="M173" s="310"/>
    </row>
    <row r="174" spans="1:17" ht="24.75" customHeight="1" x14ac:dyDescent="0.2">
      <c r="A174" s="81"/>
      <c r="B174" s="32"/>
      <c r="C174" s="32"/>
      <c r="D174" s="280" t="s">
        <v>97</v>
      </c>
      <c r="E174" s="135" t="s">
        <v>55</v>
      </c>
      <c r="F174" s="136">
        <v>231</v>
      </c>
      <c r="G174" s="136">
        <v>1123</v>
      </c>
      <c r="H174" s="136">
        <v>7</v>
      </c>
      <c r="I174" s="137" t="s">
        <v>14</v>
      </c>
      <c r="J174" s="136" t="s">
        <v>110</v>
      </c>
      <c r="K174" s="138" t="s">
        <v>96</v>
      </c>
      <c r="L174" s="330"/>
      <c r="M174" s="310"/>
    </row>
    <row r="175" spans="1:17" ht="24.75" customHeight="1" thickBot="1" x14ac:dyDescent="0.25">
      <c r="A175" s="129"/>
      <c r="B175" s="130"/>
      <c r="C175" s="130"/>
      <c r="D175" s="281" t="s">
        <v>126</v>
      </c>
      <c r="E175" s="184" t="s">
        <v>55</v>
      </c>
      <c r="F175" s="185">
        <v>231</v>
      </c>
      <c r="G175" s="185">
        <v>1123</v>
      </c>
      <c r="H175" s="185">
        <v>11</v>
      </c>
      <c r="I175" s="186" t="s">
        <v>14</v>
      </c>
      <c r="J175" s="185" t="s">
        <v>110</v>
      </c>
      <c r="K175" s="187" t="s">
        <v>127</v>
      </c>
      <c r="L175" s="331"/>
      <c r="M175" s="311"/>
    </row>
    <row r="176" spans="1:17" ht="24.75" customHeight="1" thickBot="1" x14ac:dyDescent="0.25">
      <c r="A176" s="81"/>
      <c r="B176" s="32"/>
      <c r="C176" s="32"/>
      <c r="D176" s="282"/>
      <c r="E176" s="283"/>
      <c r="F176" s="130"/>
      <c r="G176" s="130"/>
      <c r="H176" s="130"/>
      <c r="I176" s="130"/>
      <c r="J176" s="284"/>
      <c r="K176" s="285"/>
      <c r="L176" s="286" t="s">
        <v>132</v>
      </c>
      <c r="M176" s="312">
        <v>546236.17000000004</v>
      </c>
      <c r="O176" s="1" t="s">
        <v>207</v>
      </c>
    </row>
    <row r="177" spans="1:13" ht="24.75" customHeight="1" x14ac:dyDescent="0.2">
      <c r="A177" s="131"/>
      <c r="B177" s="132"/>
      <c r="C177" s="132"/>
      <c r="D177" s="271" t="s">
        <v>76</v>
      </c>
      <c r="E177" s="272"/>
      <c r="F177" s="272"/>
      <c r="G177" s="272"/>
      <c r="H177" s="272"/>
      <c r="I177" s="272"/>
      <c r="J177" s="272"/>
      <c r="K177" s="272"/>
      <c r="L177" s="188"/>
      <c r="M177" s="191"/>
    </row>
    <row r="178" spans="1:13" ht="24.75" customHeight="1" x14ac:dyDescent="0.2">
      <c r="M178" s="1"/>
    </row>
    <row r="179" spans="1:13" ht="24.75" customHeight="1" x14ac:dyDescent="0.2">
      <c r="D179" s="199" t="s">
        <v>215</v>
      </c>
      <c r="E179" s="200"/>
      <c r="F179" s="201"/>
      <c r="G179" s="201"/>
      <c r="H179" s="201"/>
      <c r="I179" s="201"/>
      <c r="J179" s="202"/>
      <c r="K179" s="203"/>
      <c r="L179" s="204"/>
      <c r="M179" s="292">
        <f>+M176+M161</f>
        <v>1283023.1800000002</v>
      </c>
    </row>
    <row r="180" spans="1:13" x14ac:dyDescent="0.2">
      <c r="M180" s="1"/>
    </row>
    <row r="181" spans="1:13" x14ac:dyDescent="0.2">
      <c r="M181" s="1"/>
    </row>
    <row r="182" spans="1:13" x14ac:dyDescent="0.2">
      <c r="M182" s="1"/>
    </row>
    <row r="183" spans="1:13" x14ac:dyDescent="0.2">
      <c r="M183" s="1"/>
    </row>
    <row r="184" spans="1:13" x14ac:dyDescent="0.2">
      <c r="M184" s="1"/>
    </row>
    <row r="185" spans="1:13" x14ac:dyDescent="0.2">
      <c r="M185" s="1"/>
    </row>
    <row r="186" spans="1:13" x14ac:dyDescent="0.2">
      <c r="M186" s="1"/>
    </row>
    <row r="187" spans="1:13" x14ac:dyDescent="0.2">
      <c r="M187" s="1"/>
    </row>
    <row r="188" spans="1:13" x14ac:dyDescent="0.2">
      <c r="M188" s="1"/>
    </row>
    <row r="189" spans="1:13" x14ac:dyDescent="0.2">
      <c r="M189" s="1"/>
    </row>
    <row r="190" spans="1:13" x14ac:dyDescent="0.2">
      <c r="M190" s="1"/>
    </row>
    <row r="191" spans="1:13" x14ac:dyDescent="0.2">
      <c r="M191" s="1"/>
    </row>
    <row r="192" spans="1:13" x14ac:dyDescent="0.2">
      <c r="M192" s="1"/>
    </row>
    <row r="193" spans="13:13" x14ac:dyDescent="0.2">
      <c r="M193" s="1"/>
    </row>
    <row r="194" spans="13:13" x14ac:dyDescent="0.2">
      <c r="M194" s="1"/>
    </row>
    <row r="195" spans="13:13" x14ac:dyDescent="0.2">
      <c r="M195" s="1"/>
    </row>
    <row r="196" spans="13:13" x14ac:dyDescent="0.2">
      <c r="M196" s="1"/>
    </row>
    <row r="197" spans="13:13" x14ac:dyDescent="0.2">
      <c r="M197" s="1"/>
    </row>
    <row r="198" spans="13:13" x14ac:dyDescent="0.2">
      <c r="M198" s="1"/>
    </row>
    <row r="199" spans="13:13" x14ac:dyDescent="0.2">
      <c r="M199" s="1"/>
    </row>
    <row r="200" spans="13:13" x14ac:dyDescent="0.2">
      <c r="M200" s="1"/>
    </row>
    <row r="201" spans="13:13" x14ac:dyDescent="0.2">
      <c r="M201" s="1"/>
    </row>
    <row r="202" spans="13:13" x14ac:dyDescent="0.2">
      <c r="M202" s="1"/>
    </row>
    <row r="203" spans="13:13" x14ac:dyDescent="0.2">
      <c r="M203" s="1"/>
    </row>
    <row r="204" spans="13:13" x14ac:dyDescent="0.2">
      <c r="M204" s="1"/>
    </row>
    <row r="205" spans="13:13" x14ac:dyDescent="0.2">
      <c r="M205" s="1"/>
    </row>
    <row r="206" spans="13:13" x14ac:dyDescent="0.2">
      <c r="M206" s="1"/>
    </row>
    <row r="207" spans="13:13" x14ac:dyDescent="0.2">
      <c r="M207" s="1"/>
    </row>
    <row r="208" spans="13:13" x14ac:dyDescent="0.2">
      <c r="M208" s="1"/>
    </row>
    <row r="209" spans="13:13" x14ac:dyDescent="0.2">
      <c r="M209" s="1"/>
    </row>
    <row r="210" spans="13:13" x14ac:dyDescent="0.2">
      <c r="M210" s="1"/>
    </row>
    <row r="211" spans="13:13" x14ac:dyDescent="0.2">
      <c r="M211" s="1"/>
    </row>
    <row r="212" spans="13:13" x14ac:dyDescent="0.2">
      <c r="M212" s="1"/>
    </row>
    <row r="213" spans="13:13" x14ac:dyDescent="0.2">
      <c r="M213" s="1"/>
    </row>
    <row r="214" spans="13:13" x14ac:dyDescent="0.2">
      <c r="M214" s="1"/>
    </row>
    <row r="215" spans="13:13" x14ac:dyDescent="0.2">
      <c r="M215" s="1"/>
    </row>
    <row r="216" spans="13:13" x14ac:dyDescent="0.2">
      <c r="M216" s="1"/>
    </row>
    <row r="217" spans="13:13" x14ac:dyDescent="0.2">
      <c r="M217" s="1"/>
    </row>
    <row r="218" spans="13:13" x14ac:dyDescent="0.2">
      <c r="M218" s="1"/>
    </row>
    <row r="219" spans="13:13" x14ac:dyDescent="0.2">
      <c r="M219" s="1"/>
    </row>
    <row r="220" spans="13:13" x14ac:dyDescent="0.2">
      <c r="M220" s="1"/>
    </row>
    <row r="221" spans="13:13" x14ac:dyDescent="0.2">
      <c r="M221" s="1"/>
    </row>
    <row r="222" spans="13:13" x14ac:dyDescent="0.2">
      <c r="M222" s="1"/>
    </row>
    <row r="223" spans="13:13" x14ac:dyDescent="0.2">
      <c r="M223" s="1"/>
    </row>
    <row r="224" spans="13:13" x14ac:dyDescent="0.2">
      <c r="M224" s="1"/>
    </row>
    <row r="225" spans="13:13" x14ac:dyDescent="0.2">
      <c r="M225" s="1"/>
    </row>
    <row r="226" spans="13:13" x14ac:dyDescent="0.2">
      <c r="M226" s="1"/>
    </row>
  </sheetData>
  <mergeCells count="28">
    <mergeCell ref="L33:L34"/>
    <mergeCell ref="L31:L32"/>
    <mergeCell ref="M31:M32"/>
    <mergeCell ref="M33:M34"/>
    <mergeCell ref="L163:L175"/>
    <mergeCell ref="L55:L56"/>
    <mergeCell ref="M55:M56"/>
    <mergeCell ref="L57:L58"/>
    <mergeCell ref="M57:M58"/>
    <mergeCell ref="M60:M75"/>
    <mergeCell ref="M85:M119"/>
    <mergeCell ref="M82:M84"/>
    <mergeCell ref="K66:K67"/>
    <mergeCell ref="L66:L67"/>
    <mergeCell ref="L46:L47"/>
    <mergeCell ref="M46:M47"/>
    <mergeCell ref="L48:L54"/>
    <mergeCell ref="M48:M54"/>
    <mergeCell ref="L25:L30"/>
    <mergeCell ref="M25:M30"/>
    <mergeCell ref="O1:U1"/>
    <mergeCell ref="L3:L7"/>
    <mergeCell ref="M3:M7"/>
    <mergeCell ref="L8:L13"/>
    <mergeCell ref="M8:M13"/>
    <mergeCell ref="L14:L16"/>
    <mergeCell ref="L17:L21"/>
    <mergeCell ref="M17:M21"/>
  </mergeCells>
  <phoneticPr fontId="9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fitToHeight="0" orientation="portrait" r:id="rId1"/>
  <rowBreaks count="1" manualBreakCount="1">
    <brk id="5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CON.AMI IMMOBILI TRASP.2020 tem</vt:lpstr>
      <vt:lpstr>2023</vt:lpstr>
      <vt:lpstr>'CON.AMI IMMOBILI TRASP.2020 tem'!Area_stampa</vt:lpstr>
      <vt:lpstr>'2023'!Titoli_stampa</vt:lpstr>
      <vt:lpstr>'CON.AMI IMMOBILI TRASP.2020 tem'!Titoli_stampa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ARCHIVIO</dc:title>
  <dc:subject>SCHEDE SERVITU'  O.32</dc:subject>
  <dc:creator>065</dc:creator>
  <cp:lastModifiedBy>Maria Cristina Zardi</cp:lastModifiedBy>
  <cp:lastPrinted>2024-05-27T09:20:00Z</cp:lastPrinted>
  <dcterms:created xsi:type="dcterms:W3CDTF">2009-05-18T09:05:52Z</dcterms:created>
  <dcterms:modified xsi:type="dcterms:W3CDTF">2024-05-27T09:37:30Z</dcterms:modified>
</cp:coreProperties>
</file>