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kriv\Desktop\"/>
    </mc:Choice>
  </mc:AlternateContent>
  <xr:revisionPtr revIDLastSave="0" documentId="13_ncr:1_{32E120CE-CF46-4C26-BCD9-2F02FD2651BF}" xr6:coauthVersionLast="47" xr6:coauthVersionMax="47" xr10:uidLastSave="{00000000-0000-0000-0000-000000000000}"/>
  <bookViews>
    <workbookView xWindow="-28920" yWindow="-120" windowWidth="29040" windowHeight="15720" tabRatio="613" firstSheet="1" activeTab="1" xr2:uid="{00000000-000D-0000-FFFF-FFFF00000000}"/>
  </bookViews>
  <sheets>
    <sheet name="CON.AMI IMMOBILI TRASP.2020 tem" sheetId="68" state="hidden" r:id="rId1"/>
    <sheet name="2025" sheetId="69" r:id="rId2"/>
  </sheets>
  <definedNames>
    <definedName name="_xlnm._FilterDatabase" localSheetId="0" hidden="1">'CON.AMI IMMOBILI TRASP.2020 tem'!$A$1:$L$748</definedName>
    <definedName name="_xlnm.Print_Area" localSheetId="0">'CON.AMI IMMOBILI TRASP.2020 tem'!$D$1:$M$101</definedName>
    <definedName name="_xlnm.Print_Titles" localSheetId="1">'2025'!$1:$1</definedName>
    <definedName name="_xlnm.Print_Titles" localSheetId="0">'CON.AMI IMMOBILI TRASP.2020 tem'!$1:$1</definedName>
  </definedNames>
  <calcPr calcId="191029"/>
</workbook>
</file>

<file path=xl/calcChain.xml><?xml version="1.0" encoding="utf-8"?>
<calcChain xmlns="http://schemas.openxmlformats.org/spreadsheetml/2006/main">
  <c r="M38" i="69" l="1"/>
  <c r="M48" i="69"/>
  <c r="M17" i="69"/>
  <c r="Z180" i="69"/>
  <c r="Z181" i="69"/>
  <c r="Q160" i="69"/>
  <c r="U160" i="69" s="1"/>
  <c r="M83" i="68"/>
  <c r="M101" i="68" s="1"/>
  <c r="M64" i="68"/>
  <c r="M52" i="68"/>
  <c r="M37" i="68"/>
  <c r="M161" i="69" l="1"/>
  <c r="M179" i="69" s="1"/>
  <c r="Z182" i="69"/>
  <c r="Z183" i="69" l="1"/>
  <c r="P160" i="69"/>
  <c r="P162" i="69" s="1"/>
</calcChain>
</file>

<file path=xl/sharedStrings.xml><?xml version="1.0" encoding="utf-8"?>
<sst xmlns="http://schemas.openxmlformats.org/spreadsheetml/2006/main" count="1544" uniqueCount="224">
  <si>
    <t>Via Rineggio, 22</t>
  </si>
  <si>
    <t>F/2</t>
  </si>
  <si>
    <t>UBICAZIONE</t>
  </si>
  <si>
    <t>A/4</t>
  </si>
  <si>
    <t>C/1</t>
  </si>
  <si>
    <t>Via Tiro a Segno</t>
  </si>
  <si>
    <t>D/1</t>
  </si>
  <si>
    <t>Via Graziadei</t>
  </si>
  <si>
    <t>Via Aspromonte</t>
  </si>
  <si>
    <t>E/9</t>
  </si>
  <si>
    <t>Via Tombe, 6</t>
  </si>
  <si>
    <t>PARCHEGGIO VIA TIRO A SEGNO</t>
  </si>
  <si>
    <t>TITOLO</t>
  </si>
  <si>
    <t>C/2</t>
  </si>
  <si>
    <t>D/8</t>
  </si>
  <si>
    <t>C/6</t>
  </si>
  <si>
    <t>Via Belli</t>
  </si>
  <si>
    <t>Piazzale Michelangelo, 9</t>
  </si>
  <si>
    <t>Piazzale Michelangelo, 8</t>
  </si>
  <si>
    <t>563B</t>
  </si>
  <si>
    <t>PARCHEGGIO GRAZIADEI</t>
  </si>
  <si>
    <t>PARCHEGGIO ASPROMONTE</t>
  </si>
  <si>
    <t>Via Rossini, 29</t>
  </si>
  <si>
    <t>Via Tombe</t>
  </si>
  <si>
    <t>A/3</t>
  </si>
  <si>
    <t>Via Costituzione, 2</t>
  </si>
  <si>
    <t>SUB</t>
  </si>
  <si>
    <t>Via Selice 84/A</t>
  </si>
  <si>
    <t>Via Selice 84/D</t>
  </si>
  <si>
    <t>Via Selice 84</t>
  </si>
  <si>
    <t>Via Galvani, 27</t>
  </si>
  <si>
    <t>Piazzale Michelangelo, 3</t>
  </si>
  <si>
    <t>CAT,</t>
  </si>
  <si>
    <t>Via Baruzzi, 11</t>
  </si>
  <si>
    <t>B</t>
  </si>
  <si>
    <t>C</t>
  </si>
  <si>
    <t>FARMACIA DELL'OSPEDALE</t>
  </si>
  <si>
    <t>FARMACIA MICHELANGELO</t>
  </si>
  <si>
    <t>POS.</t>
  </si>
  <si>
    <t>POS. Aggiuntive</t>
  </si>
  <si>
    <t>FOGLIO</t>
  </si>
  <si>
    <t>MAPPALE</t>
  </si>
  <si>
    <t>Vicolo Inferno, 2</t>
  </si>
  <si>
    <t>Via Emilia, 95</t>
  </si>
  <si>
    <t>A/10</t>
  </si>
  <si>
    <t>PARCHEGGIO MERC. ORTOFRUTTICOLO</t>
  </si>
  <si>
    <t>Viale Zappi, 1/A - 3</t>
  </si>
  <si>
    <t>FARMACIA CAVOUR</t>
  </si>
  <si>
    <t>Via Cavour, 1/A</t>
  </si>
  <si>
    <t>Viale Marconi, 30/6</t>
  </si>
  <si>
    <t>Via Golfieri, 27</t>
  </si>
  <si>
    <t>A/2</t>
  </si>
  <si>
    <t>Via Selice 84/B</t>
  </si>
  <si>
    <t>Via T. Baruzzi, 5/E</t>
  </si>
  <si>
    <t>COMUNE</t>
  </si>
  <si>
    <t>IMOLA</t>
  </si>
  <si>
    <t>BORGO TOSSIGNANO</t>
  </si>
  <si>
    <t>FAENZA</t>
  </si>
  <si>
    <t>MASSA LOMBARDA</t>
  </si>
  <si>
    <t>RIOLO TERME</t>
  </si>
  <si>
    <t>CONTRATTO</t>
  </si>
  <si>
    <t>Contratto di locazione</t>
  </si>
  <si>
    <t>Contratto di comodato gratuito</t>
  </si>
  <si>
    <t>F/1</t>
  </si>
  <si>
    <t>Nessuno</t>
  </si>
  <si>
    <t>Immobili facenti parte di compendio inerente a contratto di affitto di ramo d'azienda</t>
  </si>
  <si>
    <t xml:space="preserve">Contratto di comodato d'uso </t>
  </si>
  <si>
    <t>LOCALI VICOLO INFERNO</t>
  </si>
  <si>
    <t>LOCALI PIAZZALE MICHELANGELO</t>
  </si>
  <si>
    <t>SEDE VIA MENTANA</t>
  </si>
  <si>
    <t>IMMOBILE BACINI RINEGGIO "CA' PITERA"</t>
  </si>
  <si>
    <t>IMMOBILE "EX SEDE MASSA"</t>
  </si>
  <si>
    <t>IMMOBILE "EX  BECCHERUCCI"</t>
  </si>
  <si>
    <t>IMMOBILE "EX CASA VEGGI" NUOVA</t>
  </si>
  <si>
    <t>IMMOBILE "EX CASA VEGGI" VECCHIA</t>
  </si>
  <si>
    <t xml:space="preserve">Concessione </t>
  </si>
  <si>
    <t>Nota: il presente elenco non comprende il patrimonio infrastrutturale e impiantistico  affidato con contratti di affitto di ramo d'azienda/concessione</t>
  </si>
  <si>
    <t>Via Imola, 78</t>
  </si>
  <si>
    <t xml:space="preserve">Convenzione per concessione d'uso </t>
  </si>
  <si>
    <t>Contratto di locazione non abitativa</t>
  </si>
  <si>
    <t>TORRE DEKRA PIANO INTERRATO</t>
  </si>
  <si>
    <t>D/6</t>
  </si>
  <si>
    <t>TORRE DEKRA PIANO TERRA</t>
  </si>
  <si>
    <t>TORRE DEKRA PIANO 1</t>
  </si>
  <si>
    <t>TORRE DEKRA PIANO 2</t>
  </si>
  <si>
    <t>TORRE DEKRA PIANO 3</t>
  </si>
  <si>
    <t>TORRE DEKRA PIANO 4</t>
  </si>
  <si>
    <t>TORRE DEKRA PIANO 5</t>
  </si>
  <si>
    <t>TORRE DEKRA PIANO 6</t>
  </si>
  <si>
    <t>MUSEO</t>
  </si>
  <si>
    <t>B/6</t>
  </si>
  <si>
    <t>RISTORANTE TRIBUNA CENTRALE</t>
  </si>
  <si>
    <t>DEPOSITI SOTTOTRIBUNA</t>
  </si>
  <si>
    <t>IMMOBILE</t>
  </si>
  <si>
    <t>UFFICI VIA BARUZZI 11</t>
  </si>
  <si>
    <t>IMMOBILI CONCESSI IN AFFITTO RAMO D'AZIENDA: (i seguenti immobili vengono indicati in quanto non legati a impianti e servizi a rete)</t>
  </si>
  <si>
    <t>Viale Marconi, 7</t>
  </si>
  <si>
    <t>FARMACIA DELLA STAZIONE</t>
  </si>
  <si>
    <t>Piazza A. Senna, 4</t>
  </si>
  <si>
    <t>Via Malsicura</t>
  </si>
  <si>
    <t>Via Malsicura, 1</t>
  </si>
  <si>
    <t>Piazza A. Senna, 2</t>
  </si>
  <si>
    <t>LOCALI VIA BARUZZI 5E</t>
  </si>
  <si>
    <t>POSTO AUTO VIA BARUZZI 5E</t>
  </si>
  <si>
    <t>Viale Macchiavelli 43</t>
  </si>
  <si>
    <t>Via Mentana, 10</t>
  </si>
  <si>
    <t>C1</t>
  </si>
  <si>
    <t>PADDOCK 3</t>
  </si>
  <si>
    <t>Via San Giovanni Bosco, 1</t>
  </si>
  <si>
    <t>Contratto di concessione</t>
  </si>
  <si>
    <t>Proprietà</t>
  </si>
  <si>
    <t>Via della Senarina, 1/A</t>
  </si>
  <si>
    <t xml:space="preserve">IMMOBILE V.LE MARCONI </t>
  </si>
  <si>
    <t>LOCALI VIA BARUZZI 5F</t>
  </si>
  <si>
    <t>Via San Giovanni Bosco, 3</t>
  </si>
  <si>
    <t>B/5</t>
  </si>
  <si>
    <t>Via T. Baruzzi, 5/F</t>
  </si>
  <si>
    <t>F/4</t>
  </si>
  <si>
    <t xml:space="preserve">PORZIONE EX SALESIANI </t>
  </si>
  <si>
    <t>PORZIONE EX SALESIANI</t>
  </si>
  <si>
    <t>HUB UFFICI</t>
  </si>
  <si>
    <t>HUB RISTORANTE</t>
  </si>
  <si>
    <t>HUB NEGOZIO</t>
  </si>
  <si>
    <t xml:space="preserve">HUB NEGOZIO </t>
  </si>
  <si>
    <t>FARMACIA ROSSINI</t>
  </si>
  <si>
    <t>LOCALI "CENTRO MARCONI"</t>
  </si>
  <si>
    <t>RIMESSA FARMACIA DELLA STAZIONE</t>
  </si>
  <si>
    <t>Via della Senarina, 3</t>
  </si>
  <si>
    <t>CANONE ANNUO PERCEPITO</t>
  </si>
  <si>
    <t>N. 2 Contratti di locazione non abitativa</t>
  </si>
  <si>
    <t>N. 2 Contratti di locazione</t>
  </si>
  <si>
    <t xml:space="preserve">N. 2 contratti di locazione </t>
  </si>
  <si>
    <t>SUBTOTALE</t>
  </si>
  <si>
    <t>TOTALE CANONI RELATIVI AI CONTRATTI INDICATI IN TABELLA NEL CORSO DEL 2020 COME INDICATI IN BILANCIO - TOTALE EURO</t>
  </si>
  <si>
    <t>VIA PATARINI + EX IMOLASCALO</t>
  </si>
  <si>
    <t>Via Patarini</t>
  </si>
  <si>
    <t>Contratto di affitto di fondo rustico</t>
  </si>
  <si>
    <t>A/6</t>
  </si>
  <si>
    <t>Via Laguna, 1</t>
  </si>
  <si>
    <t xml:space="preserve">N. 3 contratti di locazione </t>
  </si>
  <si>
    <t>NOTE</t>
  </si>
  <si>
    <t>immobiliare del lavoro</t>
  </si>
  <si>
    <t>medici piu asl</t>
  </si>
  <si>
    <t>differenza</t>
  </si>
  <si>
    <t>isole ecologiche</t>
  </si>
  <si>
    <t>Bacini bubano</t>
  </si>
  <si>
    <t>non considerate: isole ecologiche / antenne / bacini bubano</t>
  </si>
  <si>
    <t>B/4</t>
  </si>
  <si>
    <t>Via Galvani, 29</t>
  </si>
  <si>
    <t>Contratto di locazione non abitativa
(INPS)</t>
  </si>
  <si>
    <t>Contratto di locazione non abitativa
(BRYO)</t>
  </si>
  <si>
    <t>Contratto di locazione non abitativa
(OBS)</t>
  </si>
  <si>
    <t>Contratto di locazione non abitativa 
(REALIZE IT)</t>
  </si>
  <si>
    <t>Via Venturini, 4</t>
  </si>
  <si>
    <t>B/2</t>
  </si>
  <si>
    <t>P.le Vittime Lager Nazisti, 5</t>
  </si>
  <si>
    <t>D/3</t>
  </si>
  <si>
    <t>Vicolo Saldona, 7</t>
  </si>
  <si>
    <t>Via Venturini, 5</t>
  </si>
  <si>
    <t>Via Venturini, 6</t>
  </si>
  <si>
    <t>Via Venturini, 7</t>
  </si>
  <si>
    <t>Via Venturini, 8</t>
  </si>
  <si>
    <t>Via Venturini, 9</t>
  </si>
  <si>
    <t>Via Venturini, 10</t>
  </si>
  <si>
    <t>Via Venturini, 11</t>
  </si>
  <si>
    <t>Via Venturini, 12</t>
  </si>
  <si>
    <t>Via Venturini, 13</t>
  </si>
  <si>
    <t>Via Venturini, 14</t>
  </si>
  <si>
    <t>Via Venturini, 15</t>
  </si>
  <si>
    <t>Via Venturini, 16</t>
  </si>
  <si>
    <t>Via Venturini, 17</t>
  </si>
  <si>
    <t>Via Venturini, 18</t>
  </si>
  <si>
    <t>Via Venturini, 19</t>
  </si>
  <si>
    <t>Via Venturini, 20</t>
  </si>
  <si>
    <t>Via Venturini, 21</t>
  </si>
  <si>
    <t>Via Venturini, 22</t>
  </si>
  <si>
    <t>Via Venturini, 23</t>
  </si>
  <si>
    <t>Via Venturini, 24</t>
  </si>
  <si>
    <t>Via Venturini, 25</t>
  </si>
  <si>
    <t>Via Venturini, 26</t>
  </si>
  <si>
    <t>Via Venturini, 27</t>
  </si>
  <si>
    <t>Via Venturini, 28</t>
  </si>
  <si>
    <t>Via Venturini, 29</t>
  </si>
  <si>
    <t>Via Venturini, 30</t>
  </si>
  <si>
    <t>Via Venturini, 31</t>
  </si>
  <si>
    <t>Via Venturini, 32</t>
  </si>
  <si>
    <t>Via Venturini, 33</t>
  </si>
  <si>
    <t>Via Venturini, 34</t>
  </si>
  <si>
    <t>Via Venturini, 35</t>
  </si>
  <si>
    <t>Via Venturini, 36</t>
  </si>
  <si>
    <t>Via Venturini, 37</t>
  </si>
  <si>
    <t>Via Venturini, 38</t>
  </si>
  <si>
    <t>CASA TOSA</t>
  </si>
  <si>
    <t>Via J. F. Kennedy, 12</t>
  </si>
  <si>
    <t>Via J. F. Kennedy, 13</t>
  </si>
  <si>
    <t>Via J. F. Kennedy, 14</t>
  </si>
  <si>
    <t>Via J. F. Kennedy, 15</t>
  </si>
  <si>
    <t>Via J. F. Kennedy, 16</t>
  </si>
  <si>
    <t>Via J. F. Kennedy, 17</t>
  </si>
  <si>
    <t>area blu + hera comm</t>
  </si>
  <si>
    <t>antenne inwit - illiad - h3g faenza</t>
  </si>
  <si>
    <t>CAT.</t>
  </si>
  <si>
    <t>bike</t>
  </si>
  <si>
    <t xml:space="preserve">if </t>
  </si>
  <si>
    <t>carburo</t>
  </si>
  <si>
    <t>formula imola</t>
  </si>
  <si>
    <t>c/ramo cdc sfera farmacie</t>
  </si>
  <si>
    <t>Contratto di locazione e gestione (Mq 134 srl)</t>
  </si>
  <si>
    <t>Costa, Green, Colicchia</t>
  </si>
  <si>
    <t>Bella Rossa</t>
  </si>
  <si>
    <t>a bilancio 2023 conto fitti attivi</t>
  </si>
  <si>
    <t>Occupazioni osservanza</t>
  </si>
  <si>
    <t>quadratura (somma dei 4)</t>
  </si>
  <si>
    <t>check</t>
  </si>
  <si>
    <t>ok</t>
  </si>
  <si>
    <t>COMPLESSO OSSERVANZA</t>
  </si>
  <si>
    <t>locazioni</t>
  </si>
  <si>
    <t>hub</t>
  </si>
  <si>
    <t>sfera</t>
  </si>
  <si>
    <t>aspromonte</t>
  </si>
  <si>
    <t>Contratto di locazione transitorio 
(SIRIMED)</t>
  </si>
  <si>
    <t>Via Nardozzi, 20</t>
  </si>
  <si>
    <t xml:space="preserve">Contratto temporaneo gestione chiosco </t>
  </si>
  <si>
    <t>TOTALE CANONI RELATIVI AI CONTRATTI INDICATI IN TABELLA NEL CORSO DEL 2025 COME INDICATI IN BILANCIO - TOTALE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</si>
</sst>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€&quot;"/>
    <numFmt numFmtId="165" formatCode="_-* #,##0.00\ _€_-;\-* #,##0.00\ _€_-;_-* &quot;-&quot;??\ _€_-;_-@_-"/>
    <numFmt numFmtId="166" formatCode="#,##0\ &quot;€&quot;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trike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0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24994659260841701"/>
      </left>
      <right style="medium">
        <color indexed="64"/>
      </right>
      <top/>
      <bottom/>
      <diagonal/>
    </border>
    <border>
      <left style="thin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45" xfId="0" applyFont="1" applyBorder="1" applyAlignment="1">
      <alignment wrapText="1"/>
    </xf>
    <xf numFmtId="0" fontId="3" fillId="0" borderId="46" xfId="0" applyFont="1" applyBorder="1" applyAlignment="1">
      <alignment horizontal="left" wrapText="1"/>
    </xf>
    <xf numFmtId="0" fontId="1" fillId="0" borderId="46" xfId="0" applyFont="1" applyBorder="1" applyAlignment="1">
      <alignment horizontal="center"/>
    </xf>
    <xf numFmtId="0" fontId="1" fillId="0" borderId="46" xfId="0" applyFont="1" applyBorder="1" applyAlignment="1">
      <alignment horizontal="left" wrapText="1"/>
    </xf>
    <xf numFmtId="0" fontId="1" fillId="0" borderId="46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47" xfId="0" applyFont="1" applyBorder="1" applyAlignment="1">
      <alignment wrapText="1"/>
    </xf>
    <xf numFmtId="0" fontId="3" fillId="0" borderId="48" xfId="0" applyFont="1" applyBorder="1" applyAlignment="1">
      <alignment horizontal="left" wrapText="1"/>
    </xf>
    <xf numFmtId="0" fontId="1" fillId="0" borderId="48" xfId="0" applyFont="1" applyBorder="1" applyAlignment="1">
      <alignment horizontal="center"/>
    </xf>
    <xf numFmtId="0" fontId="1" fillId="0" borderId="48" xfId="0" applyFont="1" applyBorder="1" applyAlignment="1">
      <alignment horizontal="left" wrapText="1"/>
    </xf>
    <xf numFmtId="0" fontId="3" fillId="0" borderId="49" xfId="0" applyFont="1" applyBorder="1" applyAlignment="1">
      <alignment wrapText="1"/>
    </xf>
    <xf numFmtId="0" fontId="3" fillId="0" borderId="50" xfId="0" applyFont="1" applyBorder="1" applyAlignment="1">
      <alignment horizontal="left" wrapText="1"/>
    </xf>
    <xf numFmtId="0" fontId="1" fillId="0" borderId="50" xfId="0" applyFont="1" applyBorder="1" applyAlignment="1">
      <alignment horizontal="center"/>
    </xf>
    <xf numFmtId="0" fontId="1" fillId="0" borderId="50" xfId="0" applyFont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0" borderId="51" xfId="0" applyFont="1" applyBorder="1" applyAlignment="1">
      <alignment horizontal="left" wrapText="1"/>
    </xf>
    <xf numFmtId="0" fontId="1" fillId="0" borderId="51" xfId="0" applyFont="1" applyBorder="1" applyAlignment="1">
      <alignment horizontal="center"/>
    </xf>
    <xf numFmtId="0" fontId="1" fillId="0" borderId="51" xfId="0" applyFont="1" applyBorder="1" applyAlignment="1">
      <alignment horizontal="center" wrapText="1"/>
    </xf>
    <xf numFmtId="0" fontId="1" fillId="0" borderId="51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45" xfId="0" applyFont="1" applyBorder="1" applyAlignment="1">
      <alignment horizontal="left" wrapText="1"/>
    </xf>
    <xf numFmtId="0" fontId="3" fillId="0" borderId="47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4" fontId="1" fillId="0" borderId="48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1" fillId="0" borderId="48" xfId="0" applyFont="1" applyBorder="1" applyAlignment="1">
      <alignment horizontal="center" wrapText="1"/>
    </xf>
    <xf numFmtId="0" fontId="6" fillId="0" borderId="48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52" xfId="0" applyFont="1" applyBorder="1" applyAlignment="1">
      <alignment horizontal="left" wrapText="1"/>
    </xf>
    <xf numFmtId="0" fontId="3" fillId="0" borderId="45" xfId="0" applyFont="1" applyBorder="1" applyAlignment="1">
      <alignment horizontal="left"/>
    </xf>
    <xf numFmtId="0" fontId="1" fillId="0" borderId="46" xfId="0" applyFont="1" applyBorder="1"/>
    <xf numFmtId="0" fontId="1" fillId="0" borderId="50" xfId="0" applyFont="1" applyBorder="1"/>
    <xf numFmtId="0" fontId="3" fillId="0" borderId="47" xfId="0" applyFont="1" applyBorder="1"/>
    <xf numFmtId="0" fontId="1" fillId="0" borderId="48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49" xfId="0" applyFont="1" applyBorder="1"/>
    <xf numFmtId="0" fontId="1" fillId="0" borderId="50" xfId="0" applyFont="1" applyBorder="1" applyAlignment="1">
      <alignment horizontal="left"/>
    </xf>
    <xf numFmtId="0" fontId="3" fillId="0" borderId="45" xfId="0" applyFont="1" applyBorder="1"/>
    <xf numFmtId="0" fontId="3" fillId="0" borderId="46" xfId="0" applyFont="1" applyBorder="1"/>
    <xf numFmtId="0" fontId="3" fillId="0" borderId="48" xfId="0" applyFont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46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51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center"/>
    </xf>
    <xf numFmtId="0" fontId="1" fillId="0" borderId="53" xfId="0" applyFont="1" applyBorder="1" applyAlignment="1">
      <alignment horizontal="center" wrapText="1"/>
    </xf>
    <xf numFmtId="0" fontId="3" fillId="0" borderId="54" xfId="0" applyFont="1" applyBorder="1"/>
    <xf numFmtId="0" fontId="3" fillId="0" borderId="53" xfId="0" applyFont="1" applyBorder="1"/>
    <xf numFmtId="0" fontId="1" fillId="0" borderId="53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3" fillId="0" borderId="56" xfId="0" applyFont="1" applyBorder="1"/>
    <xf numFmtId="0" fontId="3" fillId="0" borderId="55" xfId="0" applyFont="1" applyBorder="1" applyAlignment="1">
      <alignment horizontal="left" wrapText="1"/>
    </xf>
    <xf numFmtId="0" fontId="1" fillId="0" borderId="55" xfId="0" applyFont="1" applyBorder="1" applyAlignment="1">
      <alignment horizontal="center" wrapText="1"/>
    </xf>
    <xf numFmtId="0" fontId="1" fillId="0" borderId="55" xfId="0" applyFont="1" applyBorder="1" applyAlignment="1">
      <alignment horizontal="left"/>
    </xf>
    <xf numFmtId="0" fontId="1" fillId="0" borderId="55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0" xfId="0" applyFont="1"/>
    <xf numFmtId="0" fontId="3" fillId="0" borderId="54" xfId="0" applyFont="1" applyBorder="1" applyAlignment="1">
      <alignment horizontal="left"/>
    </xf>
    <xf numFmtId="0" fontId="3" fillId="0" borderId="53" xfId="0" applyFont="1" applyBorder="1" applyAlignment="1">
      <alignment horizontal="left" wrapText="1"/>
    </xf>
    <xf numFmtId="0" fontId="1" fillId="0" borderId="53" xfId="0" applyFont="1" applyBorder="1"/>
    <xf numFmtId="0" fontId="3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/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/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/>
    <xf numFmtId="0" fontId="3" fillId="0" borderId="56" xfId="0" applyFont="1" applyBorder="1" applyAlignment="1">
      <alignment horizontal="left" wrapText="1"/>
    </xf>
    <xf numFmtId="0" fontId="3" fillId="0" borderId="8" xfId="0" applyFont="1" applyBorder="1"/>
    <xf numFmtId="0" fontId="1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1" fillId="0" borderId="10" xfId="0" applyFont="1" applyBorder="1" applyAlignment="1">
      <alignment vertical="center" wrapText="1"/>
    </xf>
    <xf numFmtId="0" fontId="3" fillId="0" borderId="11" xfId="0" applyFont="1" applyBorder="1"/>
    <xf numFmtId="0" fontId="3" fillId="0" borderId="57" xfId="0" applyFont="1" applyBorder="1" applyAlignment="1">
      <alignment horizontal="left" wrapText="1"/>
    </xf>
    <xf numFmtId="0" fontId="3" fillId="0" borderId="58" xfId="0" applyFont="1" applyBorder="1" applyAlignment="1">
      <alignment horizontal="left" wrapText="1"/>
    </xf>
    <xf numFmtId="0" fontId="1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left" wrapText="1"/>
    </xf>
    <xf numFmtId="0" fontId="3" fillId="0" borderId="60" xfId="0" applyFont="1" applyBorder="1" applyAlignment="1">
      <alignment horizontal="left" wrapText="1"/>
    </xf>
    <xf numFmtId="0" fontId="1" fillId="0" borderId="60" xfId="0" applyFont="1" applyBorder="1" applyAlignment="1">
      <alignment horizontal="center"/>
    </xf>
    <xf numFmtId="0" fontId="1" fillId="0" borderId="60" xfId="0" applyFont="1" applyBorder="1" applyAlignment="1">
      <alignment horizontal="left" wrapText="1"/>
    </xf>
    <xf numFmtId="0" fontId="3" fillId="0" borderId="61" xfId="0" applyFont="1" applyBorder="1" applyAlignment="1">
      <alignment horizontal="left" wrapText="1"/>
    </xf>
    <xf numFmtId="0" fontId="3" fillId="0" borderId="62" xfId="0" applyFont="1" applyBorder="1" applyAlignment="1">
      <alignment horizontal="left" wrapText="1"/>
    </xf>
    <xf numFmtId="0" fontId="1" fillId="0" borderId="62" xfId="0" applyFont="1" applyBorder="1" applyAlignment="1">
      <alignment horizontal="center"/>
    </xf>
    <xf numFmtId="0" fontId="1" fillId="0" borderId="62" xfId="0" applyFont="1" applyBorder="1" applyAlignment="1">
      <alignment horizontal="left" wrapText="1"/>
    </xf>
    <xf numFmtId="0" fontId="3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3" fontId="3" fillId="0" borderId="64" xfId="0" applyNumberFormat="1" applyFont="1" applyBorder="1" applyAlignment="1">
      <alignment horizontal="center" vertical="center" textRotation="90" wrapText="1"/>
    </xf>
    <xf numFmtId="3" fontId="3" fillId="0" borderId="6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 wrapText="1"/>
    </xf>
    <xf numFmtId="0" fontId="1" fillId="0" borderId="65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left" vertical="center" wrapText="1"/>
    </xf>
    <xf numFmtId="0" fontId="3" fillId="0" borderId="67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left" vertical="center" wrapText="1"/>
    </xf>
    <xf numFmtId="0" fontId="3" fillId="0" borderId="60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wrapText="1"/>
    </xf>
    <xf numFmtId="0" fontId="1" fillId="0" borderId="70" xfId="0" applyFont="1" applyBorder="1" applyAlignment="1">
      <alignment horizontal="center" wrapText="1"/>
    </xf>
    <xf numFmtId="0" fontId="1" fillId="0" borderId="71" xfId="0" applyFont="1" applyBorder="1" applyAlignment="1">
      <alignment horizontal="center" wrapText="1"/>
    </xf>
    <xf numFmtId="0" fontId="1" fillId="0" borderId="72" xfId="0" applyFont="1" applyBorder="1" applyAlignment="1">
      <alignment horizontal="center" wrapText="1"/>
    </xf>
    <xf numFmtId="0" fontId="1" fillId="0" borderId="73" xfId="0" applyFont="1" applyBorder="1" applyAlignment="1">
      <alignment horizontal="center" wrapText="1"/>
    </xf>
    <xf numFmtId="0" fontId="1" fillId="0" borderId="74" xfId="0" applyFont="1" applyBorder="1" applyAlignment="1">
      <alignment horizont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4" fontId="1" fillId="3" borderId="19" xfId="0" applyNumberFormat="1" applyFont="1" applyFill="1" applyBorder="1"/>
    <xf numFmtId="164" fontId="1" fillId="3" borderId="20" xfId="0" applyNumberFormat="1" applyFont="1" applyFill="1" applyBorder="1"/>
    <xf numFmtId="164" fontId="1" fillId="3" borderId="21" xfId="0" applyNumberFormat="1" applyFont="1" applyFill="1" applyBorder="1"/>
    <xf numFmtId="0" fontId="1" fillId="0" borderId="76" xfId="0" applyFont="1" applyBorder="1" applyAlignment="1">
      <alignment horizontal="center" wrapText="1"/>
    </xf>
    <xf numFmtId="164" fontId="1" fillId="3" borderId="8" xfId="0" applyNumberFormat="1" applyFont="1" applyFill="1" applyBorder="1"/>
    <xf numFmtId="164" fontId="1" fillId="3" borderId="8" xfId="0" applyNumberFormat="1" applyFont="1" applyFill="1" applyBorder="1" applyAlignment="1">
      <alignment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/>
    </xf>
    <xf numFmtId="164" fontId="1" fillId="4" borderId="20" xfId="0" applyNumberFormat="1" applyFont="1" applyFill="1" applyBorder="1"/>
    <xf numFmtId="0" fontId="3" fillId="0" borderId="22" xfId="0" applyFont="1" applyBorder="1"/>
    <xf numFmtId="0" fontId="3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7" xfId="0" applyFont="1" applyBorder="1"/>
    <xf numFmtId="0" fontId="1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right" vertical="center" wrapText="1"/>
    </xf>
    <xf numFmtId="164" fontId="3" fillId="3" borderId="8" xfId="0" applyNumberFormat="1" applyFont="1" applyFill="1" applyBorder="1" applyAlignment="1">
      <alignment horizontal="center"/>
    </xf>
    <xf numFmtId="0" fontId="3" fillId="0" borderId="77" xfId="0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 wrapText="1"/>
    </xf>
    <xf numFmtId="0" fontId="1" fillId="0" borderId="78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left" vertical="center" wrapText="1"/>
    </xf>
    <xf numFmtId="0" fontId="3" fillId="0" borderId="80" xfId="0" applyFont="1" applyBorder="1" applyAlignment="1">
      <alignment horizontal="left" vertical="center"/>
    </xf>
    <xf numFmtId="0" fontId="3" fillId="0" borderId="81" xfId="0" applyFont="1" applyBorder="1" applyAlignment="1">
      <alignment horizontal="left" vertical="center"/>
    </xf>
    <xf numFmtId="0" fontId="3" fillId="0" borderId="82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right" vertical="center" wrapText="1"/>
    </xf>
    <xf numFmtId="164" fontId="3" fillId="3" borderId="21" xfId="0" applyNumberFormat="1" applyFont="1" applyFill="1" applyBorder="1"/>
    <xf numFmtId="164" fontId="1" fillId="0" borderId="0" xfId="0" applyNumberFormat="1" applyFont="1"/>
    <xf numFmtId="0" fontId="8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wrapText="1"/>
    </xf>
    <xf numFmtId="0" fontId="3" fillId="3" borderId="17" xfId="0" applyFont="1" applyFill="1" applyBorder="1" applyAlignment="1">
      <alignment horizontal="center"/>
    </xf>
    <xf numFmtId="0" fontId="3" fillId="3" borderId="17" xfId="0" applyFont="1" applyFill="1" applyBorder="1"/>
    <xf numFmtId="0" fontId="3" fillId="3" borderId="17" xfId="0" applyFont="1" applyFill="1" applyBorder="1" applyAlignment="1">
      <alignment horizontal="left" wrapText="1"/>
    </xf>
    <xf numFmtId="0" fontId="3" fillId="3" borderId="17" xfId="0" applyFont="1" applyFill="1" applyBorder="1" applyAlignment="1">
      <alignment horizontal="center" wrapText="1"/>
    </xf>
    <xf numFmtId="164" fontId="3" fillId="3" borderId="25" xfId="0" applyNumberFormat="1" applyFont="1" applyFill="1" applyBorder="1"/>
    <xf numFmtId="0" fontId="1" fillId="0" borderId="75" xfId="0" applyFont="1" applyBorder="1" applyAlignment="1">
      <alignment horizontal="center" wrapText="1"/>
    </xf>
    <xf numFmtId="0" fontId="3" fillId="0" borderId="83" xfId="0" applyFont="1" applyBorder="1" applyAlignment="1">
      <alignment horizontal="left" wrapText="1"/>
    </xf>
    <xf numFmtId="0" fontId="3" fillId="0" borderId="84" xfId="0" applyFont="1" applyBorder="1" applyAlignment="1">
      <alignment horizontal="left" wrapText="1"/>
    </xf>
    <xf numFmtId="0" fontId="1" fillId="0" borderId="84" xfId="0" applyFont="1" applyBorder="1" applyAlignment="1">
      <alignment horizontal="center"/>
    </xf>
    <xf numFmtId="0" fontId="1" fillId="0" borderId="84" xfId="0" applyFont="1" applyBorder="1" applyAlignment="1">
      <alignment horizontal="left" wrapText="1"/>
    </xf>
    <xf numFmtId="0" fontId="1" fillId="0" borderId="84" xfId="0" applyFont="1" applyBorder="1" applyAlignment="1">
      <alignment horizontal="center" wrapText="1"/>
    </xf>
    <xf numFmtId="0" fontId="3" fillId="0" borderId="85" xfId="0" applyFont="1" applyBorder="1" applyAlignment="1">
      <alignment horizontal="left" wrapText="1"/>
    </xf>
    <xf numFmtId="0" fontId="3" fillId="0" borderId="86" xfId="0" applyFont="1" applyBorder="1" applyAlignment="1">
      <alignment horizontal="left" wrapText="1"/>
    </xf>
    <xf numFmtId="0" fontId="1" fillId="0" borderId="86" xfId="0" applyFont="1" applyBorder="1" applyAlignment="1">
      <alignment horizontal="center"/>
    </xf>
    <xf numFmtId="0" fontId="1" fillId="0" borderId="86" xfId="0" applyFont="1" applyBorder="1" applyAlignment="1">
      <alignment horizontal="left" wrapText="1"/>
    </xf>
    <xf numFmtId="0" fontId="1" fillId="0" borderId="86" xfId="0" applyFont="1" applyBorder="1" applyAlignment="1">
      <alignment horizontal="center" wrapText="1"/>
    </xf>
    <xf numFmtId="0" fontId="3" fillId="0" borderId="88" xfId="0" applyFont="1" applyBorder="1" applyAlignment="1">
      <alignment horizontal="left" wrapText="1"/>
    </xf>
    <xf numFmtId="0" fontId="1" fillId="0" borderId="88" xfId="0" applyFont="1" applyBorder="1" applyAlignment="1">
      <alignment horizontal="center"/>
    </xf>
    <xf numFmtId="0" fontId="1" fillId="0" borderId="88" xfId="0" applyFont="1" applyBorder="1" applyAlignment="1">
      <alignment horizontal="left" wrapText="1"/>
    </xf>
    <xf numFmtId="0" fontId="3" fillId="0" borderId="83" xfId="0" applyFont="1" applyBorder="1" applyAlignment="1">
      <alignment wrapText="1"/>
    </xf>
    <xf numFmtId="0" fontId="3" fillId="0" borderId="85" xfId="0" applyFont="1" applyBorder="1" applyAlignment="1">
      <alignment wrapText="1"/>
    </xf>
    <xf numFmtId="0" fontId="3" fillId="0" borderId="87" xfId="0" applyFont="1" applyBorder="1" applyAlignment="1">
      <alignment wrapText="1"/>
    </xf>
    <xf numFmtId="0" fontId="1" fillId="0" borderId="88" xfId="0" applyFont="1" applyBorder="1" applyAlignment="1">
      <alignment horizontal="center" wrapText="1"/>
    </xf>
    <xf numFmtId="0" fontId="3" fillId="0" borderId="83" xfId="0" applyFont="1" applyBorder="1"/>
    <xf numFmtId="0" fontId="3" fillId="0" borderId="84" xfId="0" applyFont="1" applyBorder="1"/>
    <xf numFmtId="0" fontId="1" fillId="0" borderId="84" xfId="0" applyFont="1" applyBorder="1" applyAlignment="1">
      <alignment vertical="center" wrapText="1"/>
    </xf>
    <xf numFmtId="0" fontId="3" fillId="0" borderId="85" xfId="0" applyFont="1" applyBorder="1"/>
    <xf numFmtId="0" fontId="3" fillId="0" borderId="86" xfId="0" applyFont="1" applyBorder="1"/>
    <xf numFmtId="0" fontId="1" fillId="0" borderId="86" xfId="0" applyFont="1" applyBorder="1" applyAlignment="1">
      <alignment vertical="center" wrapText="1"/>
    </xf>
    <xf numFmtId="0" fontId="3" fillId="0" borderId="87" xfId="0" applyFont="1" applyBorder="1"/>
    <xf numFmtId="0" fontId="3" fillId="0" borderId="88" xfId="0" applyFont="1" applyBorder="1"/>
    <xf numFmtId="0" fontId="1" fillId="0" borderId="88" xfId="0" applyFont="1" applyBorder="1" applyAlignment="1">
      <alignment vertical="center" wrapText="1"/>
    </xf>
    <xf numFmtId="0" fontId="3" fillId="0" borderId="89" xfId="0" applyFont="1" applyBorder="1"/>
    <xf numFmtId="0" fontId="3" fillId="0" borderId="90" xfId="0" applyFont="1" applyBorder="1"/>
    <xf numFmtId="0" fontId="1" fillId="0" borderId="90" xfId="0" applyFont="1" applyBorder="1" applyAlignment="1">
      <alignment horizontal="center"/>
    </xf>
    <xf numFmtId="0" fontId="1" fillId="0" borderId="90" xfId="0" applyFont="1" applyBorder="1" applyAlignment="1">
      <alignment horizontal="center" wrapText="1"/>
    </xf>
    <xf numFmtId="0" fontId="1" fillId="0" borderId="90" xfId="0" applyFont="1" applyBorder="1" applyAlignment="1">
      <alignment vertical="center" wrapText="1"/>
    </xf>
    <xf numFmtId="0" fontId="1" fillId="0" borderId="84" xfId="0" applyFont="1" applyBorder="1" applyAlignment="1">
      <alignment wrapText="1"/>
    </xf>
    <xf numFmtId="0" fontId="1" fillId="0" borderId="86" xfId="0" applyFont="1" applyBorder="1" applyAlignment="1">
      <alignment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textRotation="90" wrapText="1"/>
    </xf>
    <xf numFmtId="3" fontId="3" fillId="0" borderId="27" xfId="0" applyNumberFormat="1" applyFont="1" applyBorder="1" applyAlignment="1">
      <alignment horizontal="center" vertical="center" wrapText="1"/>
    </xf>
    <xf numFmtId="4" fontId="1" fillId="0" borderId="86" xfId="0" applyNumberFormat="1" applyFont="1" applyBorder="1" applyAlignment="1">
      <alignment horizontal="center"/>
    </xf>
    <xf numFmtId="0" fontId="6" fillId="0" borderId="86" xfId="0" applyFont="1" applyBorder="1" applyAlignment="1">
      <alignment horizontal="center" vertical="center"/>
    </xf>
    <xf numFmtId="0" fontId="1" fillId="0" borderId="53" xfId="0" applyFont="1" applyBorder="1" applyAlignment="1">
      <alignment horizontal="left"/>
    </xf>
    <xf numFmtId="0" fontId="1" fillId="0" borderId="86" xfId="0" applyFont="1" applyBorder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28" xfId="0" applyFont="1" applyBorder="1" applyAlignment="1">
      <alignment wrapText="1"/>
    </xf>
    <xf numFmtId="43" fontId="1" fillId="0" borderId="29" xfId="1" applyFont="1" applyFill="1" applyBorder="1"/>
    <xf numFmtId="2" fontId="1" fillId="0" borderId="29" xfId="0" applyNumberFormat="1" applyFont="1" applyBorder="1"/>
    <xf numFmtId="165" fontId="1" fillId="0" borderId="0" xfId="0" applyNumberFormat="1" applyFont="1"/>
    <xf numFmtId="0" fontId="3" fillId="0" borderId="30" xfId="0" applyFont="1" applyBorder="1" applyAlignment="1">
      <alignment wrapText="1"/>
    </xf>
    <xf numFmtId="0" fontId="3" fillId="0" borderId="21" xfId="0" applyFont="1" applyBorder="1" applyAlignment="1">
      <alignment horizontal="left" wrapText="1"/>
    </xf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1" fillId="0" borderId="21" xfId="0" applyFont="1" applyBorder="1"/>
    <xf numFmtId="0" fontId="3" fillId="0" borderId="49" xfId="0" applyFont="1" applyBorder="1" applyAlignment="1">
      <alignment horizontal="left"/>
    </xf>
    <xf numFmtId="0" fontId="3" fillId="0" borderId="49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righ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4" xfId="0" applyFont="1" applyBorder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3" fillId="0" borderId="91" xfId="0" applyFont="1" applyBorder="1" applyAlignment="1">
      <alignment horizontal="left" vertical="center"/>
    </xf>
    <xf numFmtId="0" fontId="3" fillId="0" borderId="92" xfId="0" applyFont="1" applyBorder="1" applyAlignment="1">
      <alignment horizontal="left" vertical="center"/>
    </xf>
    <xf numFmtId="0" fontId="3" fillId="0" borderId="93" xfId="0" applyFont="1" applyBorder="1" applyAlignment="1">
      <alignment horizontal="left" vertical="center"/>
    </xf>
    <xf numFmtId="0" fontId="1" fillId="5" borderId="28" xfId="0" applyFont="1" applyFill="1" applyBorder="1"/>
    <xf numFmtId="165" fontId="3" fillId="0" borderId="34" xfId="0" applyNumberFormat="1" applyFont="1" applyBorder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10" fillId="0" borderId="0" xfId="0" applyFont="1"/>
    <xf numFmtId="0" fontId="13" fillId="0" borderId="85" xfId="0" applyFont="1" applyBorder="1" applyAlignment="1">
      <alignment horizontal="left" wrapText="1"/>
    </xf>
    <xf numFmtId="0" fontId="13" fillId="0" borderId="86" xfId="0" applyFont="1" applyBorder="1" applyAlignment="1">
      <alignment horizontal="left" wrapText="1"/>
    </xf>
    <xf numFmtId="0" fontId="12" fillId="0" borderId="86" xfId="0" applyFont="1" applyBorder="1" applyAlignment="1">
      <alignment horizontal="center"/>
    </xf>
    <xf numFmtId="0" fontId="12" fillId="0" borderId="86" xfId="0" applyFont="1" applyBorder="1" applyAlignment="1">
      <alignment horizontal="left" wrapText="1"/>
    </xf>
    <xf numFmtId="0" fontId="8" fillId="6" borderId="16" xfId="0" applyFont="1" applyFill="1" applyBorder="1" applyAlignment="1">
      <alignment horizontal="left" vertical="center"/>
    </xf>
    <xf numFmtId="0" fontId="3" fillId="6" borderId="17" xfId="0" applyFont="1" applyFill="1" applyBorder="1" applyAlignment="1">
      <alignment wrapText="1"/>
    </xf>
    <xf numFmtId="0" fontId="3" fillId="6" borderId="17" xfId="0" applyFont="1" applyFill="1" applyBorder="1" applyAlignment="1">
      <alignment horizontal="center"/>
    </xf>
    <xf numFmtId="0" fontId="3" fillId="6" borderId="17" xfId="0" applyFont="1" applyFill="1" applyBorder="1"/>
    <xf numFmtId="0" fontId="3" fillId="6" borderId="17" xfId="0" applyFont="1" applyFill="1" applyBorder="1" applyAlignment="1">
      <alignment horizontal="left" wrapText="1"/>
    </xf>
    <xf numFmtId="0" fontId="3" fillId="6" borderId="17" xfId="0" applyFont="1" applyFill="1" applyBorder="1" applyAlignment="1">
      <alignment horizontal="center" wrapText="1"/>
    </xf>
    <xf numFmtId="0" fontId="1" fillId="0" borderId="104" xfId="0" applyFont="1" applyBorder="1"/>
    <xf numFmtId="0" fontId="1" fillId="0" borderId="104" xfId="0" applyFont="1" applyBorder="1" applyAlignment="1">
      <alignment horizontal="center"/>
    </xf>
    <xf numFmtId="0" fontId="1" fillId="0" borderId="104" xfId="0" applyFont="1" applyBorder="1" applyAlignment="1">
      <alignment horizontal="left" wrapText="1"/>
    </xf>
    <xf numFmtId="0" fontId="1" fillId="0" borderId="104" xfId="0" applyFont="1" applyBorder="1" applyAlignment="1">
      <alignment horizontal="center" wrapText="1"/>
    </xf>
    <xf numFmtId="0" fontId="1" fillId="0" borderId="104" xfId="0" applyFont="1" applyBorder="1" applyAlignment="1">
      <alignment wrapText="1"/>
    </xf>
    <xf numFmtId="0" fontId="10" fillId="4" borderId="104" xfId="0" applyFont="1" applyFill="1" applyBorder="1" applyAlignment="1">
      <alignment horizontal="center"/>
    </xf>
    <xf numFmtId="0" fontId="10" fillId="4" borderId="104" xfId="0" applyFont="1" applyFill="1" applyBorder="1" applyAlignment="1">
      <alignment wrapText="1"/>
    </xf>
    <xf numFmtId="0" fontId="10" fillId="4" borderId="104" xfId="0" applyFont="1" applyFill="1" applyBorder="1"/>
    <xf numFmtId="0" fontId="10" fillId="4" borderId="104" xfId="0" applyFont="1" applyFill="1" applyBorder="1" applyAlignment="1">
      <alignment horizontal="left" wrapText="1"/>
    </xf>
    <xf numFmtId="0" fontId="10" fillId="4" borderId="104" xfId="0" applyFont="1" applyFill="1" applyBorder="1" applyAlignment="1">
      <alignment horizontal="center" wrapText="1"/>
    </xf>
    <xf numFmtId="164" fontId="10" fillId="4" borderId="104" xfId="0" applyNumberFormat="1" applyFont="1" applyFill="1" applyBorder="1"/>
    <xf numFmtId="164" fontId="11" fillId="4" borderId="104" xfId="0" applyNumberFormat="1" applyFont="1" applyFill="1" applyBorder="1"/>
    <xf numFmtId="0" fontId="10" fillId="4" borderId="105" xfId="0" applyFont="1" applyFill="1" applyBorder="1" applyAlignment="1">
      <alignment wrapText="1"/>
    </xf>
    <xf numFmtId="0" fontId="10" fillId="4" borderId="105" xfId="0" applyFont="1" applyFill="1" applyBorder="1" applyAlignment="1">
      <alignment horizontal="center"/>
    </xf>
    <xf numFmtId="0" fontId="10" fillId="4" borderId="105" xfId="0" applyFont="1" applyFill="1" applyBorder="1"/>
    <xf numFmtId="0" fontId="10" fillId="4" borderId="105" xfId="0" applyFont="1" applyFill="1" applyBorder="1" applyAlignment="1">
      <alignment horizontal="left" wrapText="1"/>
    </xf>
    <xf numFmtId="0" fontId="10" fillId="4" borderId="105" xfId="0" applyFont="1" applyFill="1" applyBorder="1" applyAlignment="1">
      <alignment horizontal="center" wrapText="1"/>
    </xf>
    <xf numFmtId="0" fontId="3" fillId="0" borderId="54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3" fillId="0" borderId="106" xfId="0" applyFont="1" applyBorder="1" applyAlignment="1">
      <alignment horizontal="right" vertical="center" wrapText="1"/>
    </xf>
    <xf numFmtId="0" fontId="3" fillId="0" borderId="83" xfId="0" applyFont="1" applyBorder="1" applyAlignment="1">
      <alignment vertical="center" wrapText="1"/>
    </xf>
    <xf numFmtId="0" fontId="3" fillId="0" borderId="84" xfId="0" applyFont="1" applyBorder="1" applyAlignment="1">
      <alignment horizontal="left" vertical="center" wrapText="1"/>
    </xf>
    <xf numFmtId="0" fontId="1" fillId="0" borderId="84" xfId="0" applyFont="1" applyBorder="1" applyAlignment="1">
      <alignment horizontal="center" vertical="center"/>
    </xf>
    <xf numFmtId="0" fontId="1" fillId="0" borderId="84" xfId="0" applyFont="1" applyBorder="1" applyAlignment="1">
      <alignment horizontal="left" vertical="center" wrapText="1"/>
    </xf>
    <xf numFmtId="0" fontId="3" fillId="0" borderId="87" xfId="0" applyFont="1" applyBorder="1" applyAlignment="1">
      <alignment horizontal="left" vertical="center" wrapText="1"/>
    </xf>
    <xf numFmtId="0" fontId="3" fillId="0" borderId="88" xfId="0" applyFont="1" applyBorder="1" applyAlignment="1">
      <alignment horizontal="left" vertical="center" wrapText="1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left" vertical="center" wrapText="1"/>
    </xf>
    <xf numFmtId="166" fontId="1" fillId="0" borderId="0" xfId="0" applyNumberFormat="1" applyFont="1"/>
    <xf numFmtId="0" fontId="3" fillId="0" borderId="35" xfId="0" applyFont="1" applyBorder="1" applyAlignment="1">
      <alignment horizontal="center" vertical="center" wrapText="1"/>
    </xf>
    <xf numFmtId="164" fontId="1" fillId="0" borderId="94" xfId="0" applyNumberFormat="1" applyFont="1" applyBorder="1" applyAlignment="1">
      <alignment horizontal="right" vertical="center"/>
    </xf>
    <xf numFmtId="164" fontId="1" fillId="0" borderId="95" xfId="0" applyNumberFormat="1" applyFont="1" applyBorder="1" applyAlignment="1">
      <alignment horizontal="right" vertical="center"/>
    </xf>
    <xf numFmtId="164" fontId="1" fillId="0" borderId="96" xfId="0" applyNumberFormat="1" applyFont="1" applyBorder="1" applyAlignment="1">
      <alignment horizontal="right" vertical="center"/>
    </xf>
    <xf numFmtId="164" fontId="1" fillId="0" borderId="95" xfId="0" applyNumberFormat="1" applyFont="1" applyBorder="1" applyAlignment="1">
      <alignment horizontal="right"/>
    </xf>
    <xf numFmtId="164" fontId="1" fillId="0" borderId="96" xfId="0" applyNumberFormat="1" applyFont="1" applyBorder="1" applyAlignment="1">
      <alignment horizontal="right"/>
    </xf>
    <xf numFmtId="164" fontId="1" fillId="0" borderId="97" xfId="0" applyNumberFormat="1" applyFont="1" applyBorder="1" applyAlignment="1">
      <alignment horizontal="right" vertical="center"/>
    </xf>
    <xf numFmtId="164" fontId="1" fillId="0" borderId="38" xfId="0" applyNumberFormat="1" applyFont="1" applyBorder="1" applyAlignment="1">
      <alignment horizontal="right"/>
    </xf>
    <xf numFmtId="164" fontId="1" fillId="0" borderId="39" xfId="0" applyNumberFormat="1" applyFont="1" applyBorder="1" applyAlignment="1">
      <alignment horizontal="right"/>
    </xf>
    <xf numFmtId="164" fontId="1" fillId="0" borderId="35" xfId="0" applyNumberFormat="1" applyFont="1" applyBorder="1" applyAlignment="1">
      <alignment horizontal="right"/>
    </xf>
    <xf numFmtId="164" fontId="1" fillId="0" borderId="35" xfId="0" applyNumberFormat="1" applyFont="1" applyBorder="1" applyAlignment="1">
      <alignment horizontal="right" vertical="center"/>
    </xf>
    <xf numFmtId="164" fontId="1" fillId="0" borderId="36" xfId="0" applyNumberFormat="1" applyFont="1" applyBorder="1" applyAlignment="1">
      <alignment horizontal="right"/>
    </xf>
    <xf numFmtId="164" fontId="3" fillId="0" borderId="37" xfId="0" applyNumberFormat="1" applyFont="1" applyBorder="1" applyAlignment="1">
      <alignment horizontal="right" vertical="center"/>
    </xf>
    <xf numFmtId="164" fontId="1" fillId="0" borderId="40" xfId="0" applyNumberFormat="1" applyFont="1" applyBorder="1" applyAlignment="1">
      <alignment horizontal="right"/>
    </xf>
    <xf numFmtId="164" fontId="3" fillId="0" borderId="3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8" fillId="0" borderId="25" xfId="0" applyNumberFormat="1" applyFont="1" applyBorder="1" applyAlignment="1">
      <alignment horizontal="right" vertical="center"/>
    </xf>
    <xf numFmtId="0" fontId="10" fillId="0" borderId="105" xfId="0" applyFont="1" applyBorder="1"/>
    <xf numFmtId="0" fontId="10" fillId="0" borderId="104" xfId="0" applyFont="1" applyBorder="1"/>
    <xf numFmtId="0" fontId="1" fillId="0" borderId="48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/>
    </xf>
    <xf numFmtId="164" fontId="1" fillId="3" borderId="20" xfId="0" applyNumberFormat="1" applyFont="1" applyFill="1" applyBorder="1" applyAlignment="1">
      <alignment horizontal="center"/>
    </xf>
    <xf numFmtId="164" fontId="1" fillId="3" borderId="21" xfId="0" applyNumberFormat="1" applyFont="1" applyFill="1" applyBorder="1" applyAlignment="1">
      <alignment horizontal="center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164" fontId="1" fillId="0" borderId="95" xfId="0" applyNumberFormat="1" applyFont="1" applyBorder="1" applyAlignment="1">
      <alignment horizontal="right" vertical="center"/>
    </xf>
    <xf numFmtId="0" fontId="3" fillId="0" borderId="10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164" fontId="1" fillId="0" borderId="96" xfId="0" applyNumberFormat="1" applyFont="1" applyBorder="1" applyAlignment="1">
      <alignment horizontal="right" vertical="center"/>
    </xf>
    <xf numFmtId="0" fontId="1" fillId="0" borderId="84" xfId="0" applyFont="1" applyBorder="1" applyAlignment="1">
      <alignment horizontal="center" vertical="center" wrapText="1"/>
    </xf>
    <xf numFmtId="164" fontId="1" fillId="0" borderId="94" xfId="0" applyNumberFormat="1" applyFont="1" applyBorder="1" applyAlignment="1">
      <alignment horizontal="right" vertical="center"/>
    </xf>
    <xf numFmtId="0" fontId="1" fillId="0" borderId="86" xfId="0" applyFont="1" applyBorder="1" applyAlignment="1">
      <alignment horizontal="left" vertical="center" wrapText="1"/>
    </xf>
    <xf numFmtId="164" fontId="1" fillId="0" borderId="38" xfId="0" applyNumberFormat="1" applyFont="1" applyBorder="1" applyAlignment="1">
      <alignment horizontal="right" vertical="center"/>
    </xf>
    <xf numFmtId="164" fontId="1" fillId="0" borderId="41" xfId="0" applyNumberFormat="1" applyFont="1" applyBorder="1" applyAlignment="1">
      <alignment horizontal="right" vertical="center"/>
    </xf>
    <xf numFmtId="164" fontId="1" fillId="0" borderId="39" xfId="0" applyNumberFormat="1" applyFont="1" applyBorder="1" applyAlignment="1">
      <alignment horizontal="right" vertical="center"/>
    </xf>
    <xf numFmtId="164" fontId="1" fillId="0" borderId="40" xfId="0" applyNumberFormat="1" applyFont="1" applyBorder="1" applyAlignment="1">
      <alignment horizontal="right" vertical="center"/>
    </xf>
    <xf numFmtId="164" fontId="1" fillId="0" borderId="36" xfId="0" applyNumberFormat="1" applyFont="1" applyBorder="1" applyAlignment="1">
      <alignment horizontal="right" vertical="center"/>
    </xf>
    <xf numFmtId="164" fontId="1" fillId="0" borderId="98" xfId="0" applyNumberFormat="1" applyFont="1" applyBorder="1" applyAlignment="1">
      <alignment horizontal="right" vertical="center"/>
    </xf>
    <xf numFmtId="164" fontId="1" fillId="0" borderId="99" xfId="0" applyNumberFormat="1" applyFont="1" applyBorder="1" applyAlignment="1">
      <alignment horizontal="right" vertical="center"/>
    </xf>
    <xf numFmtId="164" fontId="1" fillId="0" borderId="102" xfId="0" applyNumberFormat="1" applyFont="1" applyBorder="1" applyAlignment="1">
      <alignment horizontal="right" vertical="center"/>
    </xf>
    <xf numFmtId="164" fontId="1" fillId="0" borderId="94" xfId="0" applyNumberFormat="1" applyFont="1" applyBorder="1" applyAlignment="1">
      <alignment horizontal="center" vertical="center"/>
    </xf>
    <xf numFmtId="164" fontId="1" fillId="0" borderId="95" xfId="0" applyNumberFormat="1" applyFont="1" applyBorder="1" applyAlignment="1">
      <alignment horizontal="center" vertical="center"/>
    </xf>
    <xf numFmtId="164" fontId="1" fillId="0" borderId="100" xfId="0" applyNumberFormat="1" applyFont="1" applyBorder="1" applyAlignment="1">
      <alignment horizontal="right" vertical="center"/>
    </xf>
    <xf numFmtId="0" fontId="12" fillId="0" borderId="90" xfId="0" applyFont="1" applyBorder="1" applyAlignment="1">
      <alignment horizontal="center" vertical="center" wrapText="1"/>
    </xf>
    <xf numFmtId="0" fontId="12" fillId="0" borderId="103" xfId="0" applyFont="1" applyBorder="1" applyAlignment="1">
      <alignment horizontal="center" vertical="center" wrapText="1"/>
    </xf>
    <xf numFmtId="164" fontId="1" fillId="0" borderId="97" xfId="0" applyNumberFormat="1" applyFont="1" applyBorder="1" applyAlignment="1">
      <alignment horizontal="right" vertical="center"/>
    </xf>
    <xf numFmtId="164" fontId="1" fillId="0" borderId="38" xfId="0" applyNumberFormat="1" applyFont="1" applyBorder="1" applyAlignment="1">
      <alignment horizontal="right"/>
    </xf>
    <xf numFmtId="164" fontId="1" fillId="0" borderId="39" xfId="0" applyNumberFormat="1" applyFont="1" applyBorder="1" applyAlignment="1">
      <alignment horizontal="right"/>
    </xf>
    <xf numFmtId="164" fontId="1" fillId="0" borderId="41" xfId="0" applyNumberFormat="1" applyFont="1" applyBorder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>
    <tabColor indexed="45"/>
    <pageSetUpPr fitToPage="1"/>
  </sheetPr>
  <dimension ref="A1:M101"/>
  <sheetViews>
    <sheetView topLeftCell="D1" zoomScale="85" zoomScaleNormal="85" workbookViewId="0">
      <pane ySplit="1" topLeftCell="A31" activePane="bottomLeft" state="frozen"/>
      <selection pane="bottomLeft" activeCell="O98" sqref="O98"/>
    </sheetView>
  </sheetViews>
  <sheetFormatPr defaultColWidth="9.140625" defaultRowHeight="24.75" customHeight="1" x14ac:dyDescent="0.2"/>
  <cols>
    <col min="1" max="1" width="7.28515625" style="32" hidden="1" customWidth="1"/>
    <col min="2" max="2" width="5.85546875" style="32" hidden="1" customWidth="1"/>
    <col min="3" max="3" width="5.28515625" style="32" hidden="1" customWidth="1"/>
    <col min="4" max="4" width="43.7109375" style="8" customWidth="1"/>
    <col min="5" max="5" width="14.85546875" style="8" customWidth="1"/>
    <col min="6" max="6" width="7" style="32" customWidth="1"/>
    <col min="7" max="7" width="6.85546875" style="32" customWidth="1"/>
    <col min="8" max="8" width="5.140625" style="32" customWidth="1"/>
    <col min="9" max="9" width="7.28515625" style="32" customWidth="1"/>
    <col min="10" max="10" width="17" style="1" customWidth="1"/>
    <col min="11" max="11" width="18.28515625" style="47" customWidth="1"/>
    <col min="12" max="12" width="21" style="48" customWidth="1"/>
    <col min="13" max="13" width="22.140625" style="1" customWidth="1"/>
    <col min="14" max="16384" width="9.140625" style="1"/>
  </cols>
  <sheetData>
    <row r="1" spans="1:13" ht="59.25" customHeight="1" thickBot="1" x14ac:dyDescent="0.25">
      <c r="A1" s="68" t="s">
        <v>38</v>
      </c>
      <c r="B1" s="69" t="s">
        <v>39</v>
      </c>
      <c r="C1" s="69"/>
      <c r="D1" s="113" t="s">
        <v>93</v>
      </c>
      <c r="E1" s="114" t="s">
        <v>54</v>
      </c>
      <c r="F1" s="115" t="s">
        <v>40</v>
      </c>
      <c r="G1" s="115" t="s">
        <v>41</v>
      </c>
      <c r="H1" s="115" t="s">
        <v>26</v>
      </c>
      <c r="I1" s="116" t="s">
        <v>32</v>
      </c>
      <c r="J1" s="114" t="s">
        <v>12</v>
      </c>
      <c r="K1" s="114" t="s">
        <v>2</v>
      </c>
      <c r="L1" s="114" t="s">
        <v>60</v>
      </c>
      <c r="M1" s="137" t="s">
        <v>128</v>
      </c>
    </row>
    <row r="2" spans="1:13" ht="24.75" customHeight="1" x14ac:dyDescent="0.2">
      <c r="A2" s="117">
        <v>278</v>
      </c>
      <c r="B2" s="118" t="s">
        <v>34</v>
      </c>
      <c r="C2" s="118"/>
      <c r="D2" s="3" t="s">
        <v>67</v>
      </c>
      <c r="E2" s="4" t="s">
        <v>55</v>
      </c>
      <c r="F2" s="5">
        <v>152</v>
      </c>
      <c r="G2" s="5">
        <v>178</v>
      </c>
      <c r="H2" s="5">
        <v>10</v>
      </c>
      <c r="I2" s="5" t="s">
        <v>44</v>
      </c>
      <c r="J2" s="5" t="s">
        <v>110</v>
      </c>
      <c r="K2" s="6" t="s">
        <v>42</v>
      </c>
      <c r="L2" s="152" t="s">
        <v>62</v>
      </c>
      <c r="M2" s="156">
        <v>0</v>
      </c>
    </row>
    <row r="3" spans="1:13" ht="24.75" customHeight="1" x14ac:dyDescent="0.2">
      <c r="A3" s="70">
        <v>278</v>
      </c>
      <c r="B3" s="2" t="s">
        <v>34</v>
      </c>
      <c r="C3" s="2"/>
      <c r="D3" s="9" t="s">
        <v>67</v>
      </c>
      <c r="E3" s="10" t="s">
        <v>55</v>
      </c>
      <c r="F3" s="11">
        <v>152</v>
      </c>
      <c r="G3" s="11">
        <v>178</v>
      </c>
      <c r="H3" s="11">
        <v>11</v>
      </c>
      <c r="I3" s="11" t="s">
        <v>44</v>
      </c>
      <c r="J3" s="11" t="s">
        <v>110</v>
      </c>
      <c r="K3" s="12" t="s">
        <v>42</v>
      </c>
      <c r="L3" s="336" t="s">
        <v>79</v>
      </c>
      <c r="M3" s="343">
        <v>21856.22</v>
      </c>
    </row>
    <row r="4" spans="1:13" ht="24.75" customHeight="1" x14ac:dyDescent="0.2">
      <c r="A4" s="70">
        <v>278</v>
      </c>
      <c r="B4" s="2" t="s">
        <v>34</v>
      </c>
      <c r="C4" s="2"/>
      <c r="D4" s="9" t="s">
        <v>67</v>
      </c>
      <c r="E4" s="10" t="s">
        <v>55</v>
      </c>
      <c r="F4" s="11">
        <v>152</v>
      </c>
      <c r="G4" s="11">
        <v>178</v>
      </c>
      <c r="H4" s="11">
        <v>12</v>
      </c>
      <c r="I4" s="11" t="s">
        <v>44</v>
      </c>
      <c r="J4" s="11" t="s">
        <v>110</v>
      </c>
      <c r="K4" s="12" t="s">
        <v>42</v>
      </c>
      <c r="L4" s="337"/>
      <c r="M4" s="344"/>
    </row>
    <row r="5" spans="1:13" ht="24.75" customHeight="1" x14ac:dyDescent="0.2">
      <c r="A5" s="70">
        <v>278</v>
      </c>
      <c r="B5" s="2" t="s">
        <v>34</v>
      </c>
      <c r="C5" s="2"/>
      <c r="D5" s="9" t="s">
        <v>67</v>
      </c>
      <c r="E5" s="10" t="s">
        <v>55</v>
      </c>
      <c r="F5" s="11">
        <v>152</v>
      </c>
      <c r="G5" s="11">
        <v>178</v>
      </c>
      <c r="H5" s="11">
        <v>13</v>
      </c>
      <c r="I5" s="11" t="s">
        <v>44</v>
      </c>
      <c r="J5" s="11" t="s">
        <v>110</v>
      </c>
      <c r="K5" s="12" t="s">
        <v>42</v>
      </c>
      <c r="L5" s="337"/>
      <c r="M5" s="344"/>
    </row>
    <row r="6" spans="1:13" ht="24.75" customHeight="1" x14ac:dyDescent="0.2">
      <c r="A6" s="70">
        <v>278</v>
      </c>
      <c r="B6" s="2" t="s">
        <v>34</v>
      </c>
      <c r="C6" s="2"/>
      <c r="D6" s="9" t="s">
        <v>67</v>
      </c>
      <c r="E6" s="10" t="s">
        <v>55</v>
      </c>
      <c r="F6" s="11">
        <v>152</v>
      </c>
      <c r="G6" s="11">
        <v>178</v>
      </c>
      <c r="H6" s="11">
        <v>14</v>
      </c>
      <c r="I6" s="11" t="s">
        <v>44</v>
      </c>
      <c r="J6" s="11" t="s">
        <v>110</v>
      </c>
      <c r="K6" s="12" t="s">
        <v>42</v>
      </c>
      <c r="L6" s="337"/>
      <c r="M6" s="344"/>
    </row>
    <row r="7" spans="1:13" ht="24.75" customHeight="1" thickBot="1" x14ac:dyDescent="0.25">
      <c r="A7" s="70">
        <v>278</v>
      </c>
      <c r="B7" s="2" t="s">
        <v>34</v>
      </c>
      <c r="C7" s="2"/>
      <c r="D7" s="13" t="s">
        <v>67</v>
      </c>
      <c r="E7" s="14" t="s">
        <v>55</v>
      </c>
      <c r="F7" s="15">
        <v>152</v>
      </c>
      <c r="G7" s="15">
        <v>178</v>
      </c>
      <c r="H7" s="15">
        <v>15</v>
      </c>
      <c r="I7" s="15" t="s">
        <v>44</v>
      </c>
      <c r="J7" s="15" t="s">
        <v>110</v>
      </c>
      <c r="K7" s="16" t="s">
        <v>42</v>
      </c>
      <c r="L7" s="342"/>
      <c r="M7" s="345"/>
    </row>
    <row r="8" spans="1:13" ht="24.75" customHeight="1" x14ac:dyDescent="0.2">
      <c r="A8" s="70">
        <v>566</v>
      </c>
      <c r="B8" s="22"/>
      <c r="C8" s="22"/>
      <c r="D8" s="23" t="s">
        <v>20</v>
      </c>
      <c r="E8" s="4" t="s">
        <v>55</v>
      </c>
      <c r="F8" s="5">
        <v>241</v>
      </c>
      <c r="G8" s="5">
        <v>1354</v>
      </c>
      <c r="H8" s="5"/>
      <c r="I8" s="5" t="s">
        <v>9</v>
      </c>
      <c r="J8" s="5" t="s">
        <v>110</v>
      </c>
      <c r="K8" s="6" t="s">
        <v>7</v>
      </c>
      <c r="L8" s="334" t="s">
        <v>78</v>
      </c>
      <c r="M8" s="346">
        <v>54707.07</v>
      </c>
    </row>
    <row r="9" spans="1:13" ht="24.75" customHeight="1" x14ac:dyDescent="0.2">
      <c r="A9" s="70">
        <v>566</v>
      </c>
      <c r="B9" s="22"/>
      <c r="C9" s="22"/>
      <c r="D9" s="24" t="s">
        <v>20</v>
      </c>
      <c r="E9" s="10" t="s">
        <v>55</v>
      </c>
      <c r="F9" s="11">
        <v>242</v>
      </c>
      <c r="G9" s="11">
        <v>1350</v>
      </c>
      <c r="H9" s="11"/>
      <c r="I9" s="11" t="s">
        <v>9</v>
      </c>
      <c r="J9" s="11" t="s">
        <v>110</v>
      </c>
      <c r="K9" s="12" t="s">
        <v>7</v>
      </c>
      <c r="L9" s="337"/>
      <c r="M9" s="347"/>
    </row>
    <row r="10" spans="1:13" ht="24.75" customHeight="1" x14ac:dyDescent="0.2">
      <c r="A10" s="70">
        <v>567</v>
      </c>
      <c r="B10" s="25"/>
      <c r="C10" s="25"/>
      <c r="D10" s="24" t="s">
        <v>21</v>
      </c>
      <c r="E10" s="10" t="s">
        <v>55</v>
      </c>
      <c r="F10" s="11">
        <v>232</v>
      </c>
      <c r="G10" s="11">
        <v>1933</v>
      </c>
      <c r="H10" s="11"/>
      <c r="I10" s="26" t="s">
        <v>63</v>
      </c>
      <c r="J10" s="11" t="s">
        <v>110</v>
      </c>
      <c r="K10" s="12" t="s">
        <v>8</v>
      </c>
      <c r="L10" s="337"/>
      <c r="M10" s="347"/>
    </row>
    <row r="11" spans="1:13" ht="24.75" customHeight="1" x14ac:dyDescent="0.2">
      <c r="A11" s="71">
        <v>579</v>
      </c>
      <c r="B11" s="27"/>
      <c r="C11" s="27"/>
      <c r="D11" s="9" t="s">
        <v>45</v>
      </c>
      <c r="E11" s="10" t="s">
        <v>55</v>
      </c>
      <c r="F11" s="28">
        <v>152</v>
      </c>
      <c r="G11" s="28">
        <v>1007</v>
      </c>
      <c r="H11" s="28">
        <v>95</v>
      </c>
      <c r="I11" s="28" t="s">
        <v>14</v>
      </c>
      <c r="J11" s="11" t="s">
        <v>110</v>
      </c>
      <c r="K11" s="12" t="s">
        <v>46</v>
      </c>
      <c r="L11" s="337"/>
      <c r="M11" s="347"/>
    </row>
    <row r="12" spans="1:13" ht="24.75" customHeight="1" x14ac:dyDescent="0.2">
      <c r="A12" s="71">
        <v>579</v>
      </c>
      <c r="B12" s="27"/>
      <c r="C12" s="27"/>
      <c r="D12" s="9" t="s">
        <v>45</v>
      </c>
      <c r="E12" s="10" t="s">
        <v>55</v>
      </c>
      <c r="F12" s="28">
        <v>152</v>
      </c>
      <c r="G12" s="28">
        <v>1007</v>
      </c>
      <c r="H12" s="28">
        <v>96</v>
      </c>
      <c r="I12" s="29"/>
      <c r="J12" s="11" t="s">
        <v>110</v>
      </c>
      <c r="K12" s="12" t="s">
        <v>46</v>
      </c>
      <c r="L12" s="337"/>
      <c r="M12" s="347"/>
    </row>
    <row r="13" spans="1:13" ht="24.75" customHeight="1" x14ac:dyDescent="0.2">
      <c r="A13" s="71">
        <v>579</v>
      </c>
      <c r="B13" s="27"/>
      <c r="C13" s="27"/>
      <c r="D13" s="9" t="s">
        <v>45</v>
      </c>
      <c r="E13" s="10" t="s">
        <v>55</v>
      </c>
      <c r="F13" s="28">
        <v>152</v>
      </c>
      <c r="G13" s="28">
        <v>1007</v>
      </c>
      <c r="H13" s="28">
        <v>97</v>
      </c>
      <c r="I13" s="29"/>
      <c r="J13" s="11" t="s">
        <v>110</v>
      </c>
      <c r="K13" s="12" t="s">
        <v>46</v>
      </c>
      <c r="L13" s="337"/>
      <c r="M13" s="348"/>
    </row>
    <row r="14" spans="1:13" ht="24.75" customHeight="1" x14ac:dyDescent="0.2">
      <c r="A14" s="71">
        <v>595</v>
      </c>
      <c r="B14" s="30"/>
      <c r="C14" s="30"/>
      <c r="D14" s="9" t="s">
        <v>11</v>
      </c>
      <c r="E14" s="10" t="s">
        <v>55</v>
      </c>
      <c r="F14" s="28">
        <v>155</v>
      </c>
      <c r="G14" s="28">
        <v>1451</v>
      </c>
      <c r="H14" s="28"/>
      <c r="I14" s="28" t="s">
        <v>63</v>
      </c>
      <c r="J14" s="11" t="s">
        <v>110</v>
      </c>
      <c r="K14" s="12" t="s">
        <v>5</v>
      </c>
      <c r="L14" s="337" t="s">
        <v>64</v>
      </c>
      <c r="M14" s="149"/>
    </row>
    <row r="15" spans="1:13" ht="24.75" customHeight="1" x14ac:dyDescent="0.2">
      <c r="A15" s="71"/>
      <c r="B15" s="30"/>
      <c r="C15" s="30"/>
      <c r="D15" s="9" t="s">
        <v>11</v>
      </c>
      <c r="E15" s="10" t="s">
        <v>55</v>
      </c>
      <c r="F15" s="28">
        <v>155</v>
      </c>
      <c r="G15" s="28">
        <v>1453</v>
      </c>
      <c r="H15" s="56"/>
      <c r="I15" s="56"/>
      <c r="J15" s="11" t="s">
        <v>110</v>
      </c>
      <c r="K15" s="12" t="s">
        <v>5</v>
      </c>
      <c r="L15" s="335"/>
      <c r="M15" s="150"/>
    </row>
    <row r="16" spans="1:13" ht="24.75" customHeight="1" thickBot="1" x14ac:dyDescent="0.25">
      <c r="A16" s="71">
        <v>595</v>
      </c>
      <c r="B16" s="30"/>
      <c r="C16" s="30"/>
      <c r="D16" s="13" t="s">
        <v>11</v>
      </c>
      <c r="E16" s="14" t="s">
        <v>55</v>
      </c>
      <c r="F16" s="31">
        <v>155</v>
      </c>
      <c r="G16" s="31">
        <v>1455</v>
      </c>
      <c r="H16" s="31"/>
      <c r="I16" s="31" t="s">
        <v>63</v>
      </c>
      <c r="J16" s="15" t="s">
        <v>110</v>
      </c>
      <c r="K16" s="16" t="s">
        <v>5</v>
      </c>
      <c r="L16" s="342"/>
      <c r="M16" s="151"/>
    </row>
    <row r="17" spans="1:13" ht="24.75" customHeight="1" x14ac:dyDescent="0.2">
      <c r="A17" s="71">
        <v>580</v>
      </c>
      <c r="B17" s="27"/>
      <c r="C17" s="27"/>
      <c r="D17" s="3" t="s">
        <v>69</v>
      </c>
      <c r="E17" s="4" t="s">
        <v>55</v>
      </c>
      <c r="F17" s="7">
        <v>232</v>
      </c>
      <c r="G17" s="7">
        <v>12</v>
      </c>
      <c r="H17" s="7">
        <v>2</v>
      </c>
      <c r="I17" s="7" t="s">
        <v>44</v>
      </c>
      <c r="J17" s="5" t="s">
        <v>110</v>
      </c>
      <c r="K17" s="6" t="s">
        <v>105</v>
      </c>
      <c r="L17" s="334" t="s">
        <v>129</v>
      </c>
      <c r="M17" s="343">
        <v>37650</v>
      </c>
    </row>
    <row r="18" spans="1:13" ht="24.75" customHeight="1" x14ac:dyDescent="0.2">
      <c r="A18" s="71">
        <v>580</v>
      </c>
      <c r="B18" s="27"/>
      <c r="C18" s="27"/>
      <c r="D18" s="9" t="s">
        <v>69</v>
      </c>
      <c r="E18" s="10" t="s">
        <v>55</v>
      </c>
      <c r="F18" s="28">
        <v>232</v>
      </c>
      <c r="G18" s="28">
        <v>12</v>
      </c>
      <c r="H18" s="28">
        <v>3</v>
      </c>
      <c r="I18" s="28" t="s">
        <v>15</v>
      </c>
      <c r="J18" s="11" t="s">
        <v>110</v>
      </c>
      <c r="K18" s="12" t="s">
        <v>105</v>
      </c>
      <c r="L18" s="337"/>
      <c r="M18" s="344"/>
    </row>
    <row r="19" spans="1:13" ht="24.75" customHeight="1" x14ac:dyDescent="0.2">
      <c r="A19" s="71">
        <v>580</v>
      </c>
      <c r="B19" s="27"/>
      <c r="C19" s="27"/>
      <c r="D19" s="9" t="s">
        <v>69</v>
      </c>
      <c r="E19" s="10" t="s">
        <v>55</v>
      </c>
      <c r="F19" s="28">
        <v>232</v>
      </c>
      <c r="G19" s="28">
        <v>12</v>
      </c>
      <c r="H19" s="28">
        <v>4</v>
      </c>
      <c r="I19" s="28" t="s">
        <v>15</v>
      </c>
      <c r="J19" s="11" t="s">
        <v>110</v>
      </c>
      <c r="K19" s="12" t="s">
        <v>105</v>
      </c>
      <c r="L19" s="337"/>
      <c r="M19" s="344"/>
    </row>
    <row r="20" spans="1:13" ht="24.75" customHeight="1" x14ac:dyDescent="0.2">
      <c r="A20" s="71">
        <v>580</v>
      </c>
      <c r="B20" s="27"/>
      <c r="C20" s="27"/>
      <c r="D20" s="9" t="s">
        <v>69</v>
      </c>
      <c r="E20" s="10" t="s">
        <v>55</v>
      </c>
      <c r="F20" s="28">
        <v>232</v>
      </c>
      <c r="G20" s="28">
        <v>12</v>
      </c>
      <c r="H20" s="28">
        <v>5</v>
      </c>
      <c r="I20" s="28" t="s">
        <v>15</v>
      </c>
      <c r="J20" s="11" t="s">
        <v>110</v>
      </c>
      <c r="K20" s="12" t="s">
        <v>105</v>
      </c>
      <c r="L20" s="337"/>
      <c r="M20" s="344"/>
    </row>
    <row r="21" spans="1:13" ht="24.75" customHeight="1" thickBot="1" x14ac:dyDescent="0.25">
      <c r="A21" s="71">
        <v>580</v>
      </c>
      <c r="B21" s="27"/>
      <c r="C21" s="27"/>
      <c r="D21" s="13" t="s">
        <v>69</v>
      </c>
      <c r="E21" s="14" t="s">
        <v>55</v>
      </c>
      <c r="F21" s="31">
        <v>232</v>
      </c>
      <c r="G21" s="31">
        <v>12</v>
      </c>
      <c r="H21" s="31">
        <v>6</v>
      </c>
      <c r="I21" s="31" t="s">
        <v>15</v>
      </c>
      <c r="J21" s="15" t="s">
        <v>110</v>
      </c>
      <c r="K21" s="16" t="s">
        <v>105</v>
      </c>
      <c r="L21" s="342"/>
      <c r="M21" s="345"/>
    </row>
    <row r="22" spans="1:13" ht="24.75" customHeight="1" x14ac:dyDescent="0.2">
      <c r="A22" s="70">
        <v>626</v>
      </c>
      <c r="D22" s="23" t="s">
        <v>72</v>
      </c>
      <c r="E22" s="4" t="s">
        <v>55</v>
      </c>
      <c r="F22" s="5">
        <v>232</v>
      </c>
      <c r="G22" s="5">
        <v>225</v>
      </c>
      <c r="H22" s="5">
        <v>30</v>
      </c>
      <c r="I22" s="5" t="s">
        <v>15</v>
      </c>
      <c r="J22" s="5" t="s">
        <v>110</v>
      </c>
      <c r="K22" s="6" t="s">
        <v>27</v>
      </c>
      <c r="L22" s="138" t="s">
        <v>64</v>
      </c>
      <c r="M22" s="154"/>
    </row>
    <row r="23" spans="1:13" ht="24.75" customHeight="1" x14ac:dyDescent="0.2">
      <c r="A23" s="70">
        <v>626</v>
      </c>
      <c r="D23" s="24" t="s">
        <v>72</v>
      </c>
      <c r="E23" s="10" t="s">
        <v>55</v>
      </c>
      <c r="F23" s="11">
        <v>232</v>
      </c>
      <c r="G23" s="11">
        <v>225</v>
      </c>
      <c r="H23" s="11">
        <v>31</v>
      </c>
      <c r="I23" s="11" t="s">
        <v>15</v>
      </c>
      <c r="J23" s="11" t="s">
        <v>110</v>
      </c>
      <c r="K23" s="12" t="s">
        <v>27</v>
      </c>
      <c r="L23" s="139" t="s">
        <v>64</v>
      </c>
      <c r="M23" s="154"/>
    </row>
    <row r="24" spans="1:13" ht="24.75" customHeight="1" x14ac:dyDescent="0.2">
      <c r="A24" s="70">
        <v>626</v>
      </c>
      <c r="D24" s="24" t="s">
        <v>72</v>
      </c>
      <c r="E24" s="10" t="s">
        <v>55</v>
      </c>
      <c r="F24" s="11">
        <v>232</v>
      </c>
      <c r="G24" s="11">
        <v>225</v>
      </c>
      <c r="H24" s="11">
        <v>32</v>
      </c>
      <c r="I24" s="11" t="s">
        <v>15</v>
      </c>
      <c r="J24" s="11" t="s">
        <v>110</v>
      </c>
      <c r="K24" s="12" t="s">
        <v>27</v>
      </c>
      <c r="L24" s="139" t="s">
        <v>64</v>
      </c>
      <c r="M24" s="154"/>
    </row>
    <row r="25" spans="1:13" ht="24.75" customHeight="1" x14ac:dyDescent="0.2">
      <c r="A25" s="70">
        <v>626</v>
      </c>
      <c r="D25" s="24" t="s">
        <v>72</v>
      </c>
      <c r="E25" s="10" t="s">
        <v>55</v>
      </c>
      <c r="F25" s="11">
        <v>232</v>
      </c>
      <c r="G25" s="11">
        <v>225</v>
      </c>
      <c r="H25" s="11">
        <v>37</v>
      </c>
      <c r="I25" s="11" t="s">
        <v>24</v>
      </c>
      <c r="J25" s="11" t="s">
        <v>110</v>
      </c>
      <c r="K25" s="12" t="s">
        <v>27</v>
      </c>
      <c r="L25" s="139" t="s">
        <v>64</v>
      </c>
      <c r="M25" s="154"/>
    </row>
    <row r="26" spans="1:13" ht="24.75" customHeight="1" x14ac:dyDescent="0.2">
      <c r="A26" s="70">
        <v>626</v>
      </c>
      <c r="D26" s="24" t="s">
        <v>72</v>
      </c>
      <c r="E26" s="10" t="s">
        <v>55</v>
      </c>
      <c r="F26" s="11">
        <v>232</v>
      </c>
      <c r="G26" s="11">
        <v>225</v>
      </c>
      <c r="H26" s="11">
        <v>38</v>
      </c>
      <c r="I26" s="11" t="s">
        <v>24</v>
      </c>
      <c r="J26" s="11" t="s">
        <v>110</v>
      </c>
      <c r="K26" s="12" t="s">
        <v>27</v>
      </c>
      <c r="L26" s="139" t="s">
        <v>64</v>
      </c>
      <c r="M26" s="154"/>
    </row>
    <row r="27" spans="1:13" ht="24.75" customHeight="1" x14ac:dyDescent="0.2">
      <c r="A27" s="70">
        <v>626</v>
      </c>
      <c r="D27" s="24" t="s">
        <v>72</v>
      </c>
      <c r="E27" s="10" t="s">
        <v>55</v>
      </c>
      <c r="F27" s="11">
        <v>232</v>
      </c>
      <c r="G27" s="11">
        <v>225</v>
      </c>
      <c r="H27" s="11">
        <v>39</v>
      </c>
      <c r="I27" s="11" t="s">
        <v>24</v>
      </c>
      <c r="J27" s="11" t="s">
        <v>110</v>
      </c>
      <c r="K27" s="12" t="s">
        <v>27</v>
      </c>
      <c r="L27" s="139" t="s">
        <v>64</v>
      </c>
      <c r="M27" s="154"/>
    </row>
    <row r="28" spans="1:13" ht="24.75" customHeight="1" x14ac:dyDescent="0.2">
      <c r="A28" s="70">
        <v>626</v>
      </c>
      <c r="D28" s="24" t="s">
        <v>72</v>
      </c>
      <c r="E28" s="10" t="s">
        <v>55</v>
      </c>
      <c r="F28" s="11">
        <v>232</v>
      </c>
      <c r="G28" s="11">
        <v>225</v>
      </c>
      <c r="H28" s="11">
        <v>45</v>
      </c>
      <c r="I28" s="11" t="s">
        <v>24</v>
      </c>
      <c r="J28" s="11" t="s">
        <v>110</v>
      </c>
      <c r="K28" s="12" t="s">
        <v>27</v>
      </c>
      <c r="L28" s="139" t="s">
        <v>64</v>
      </c>
      <c r="M28" s="154"/>
    </row>
    <row r="29" spans="1:13" ht="24.75" customHeight="1" x14ac:dyDescent="0.2">
      <c r="A29" s="70">
        <v>626</v>
      </c>
      <c r="D29" s="24" t="s">
        <v>72</v>
      </c>
      <c r="E29" s="10" t="s">
        <v>55</v>
      </c>
      <c r="F29" s="11">
        <v>232</v>
      </c>
      <c r="G29" s="11">
        <v>225</v>
      </c>
      <c r="H29" s="11">
        <v>46</v>
      </c>
      <c r="I29" s="11" t="s">
        <v>24</v>
      </c>
      <c r="J29" s="11" t="s">
        <v>110</v>
      </c>
      <c r="K29" s="12" t="s">
        <v>27</v>
      </c>
      <c r="L29" s="139" t="s">
        <v>64</v>
      </c>
      <c r="M29" s="154"/>
    </row>
    <row r="30" spans="1:13" ht="24.75" customHeight="1" x14ac:dyDescent="0.2">
      <c r="A30" s="70">
        <v>626</v>
      </c>
      <c r="D30" s="24" t="s">
        <v>72</v>
      </c>
      <c r="E30" s="10" t="s">
        <v>55</v>
      </c>
      <c r="F30" s="11">
        <v>232</v>
      </c>
      <c r="G30" s="11">
        <v>225</v>
      </c>
      <c r="H30" s="11">
        <v>47</v>
      </c>
      <c r="I30" s="11" t="s">
        <v>24</v>
      </c>
      <c r="J30" s="11" t="s">
        <v>110</v>
      </c>
      <c r="K30" s="12" t="s">
        <v>27</v>
      </c>
      <c r="L30" s="139" t="s">
        <v>64</v>
      </c>
      <c r="M30" s="154"/>
    </row>
    <row r="31" spans="1:13" ht="24.75" customHeight="1" x14ac:dyDescent="0.2">
      <c r="A31" s="70">
        <v>626</v>
      </c>
      <c r="D31" s="24" t="s">
        <v>72</v>
      </c>
      <c r="E31" s="10" t="s">
        <v>55</v>
      </c>
      <c r="F31" s="11">
        <v>232</v>
      </c>
      <c r="G31" s="11">
        <v>225</v>
      </c>
      <c r="H31" s="11">
        <v>75</v>
      </c>
      <c r="I31" s="11" t="s">
        <v>44</v>
      </c>
      <c r="J31" s="11" t="s">
        <v>110</v>
      </c>
      <c r="K31" s="12" t="s">
        <v>27</v>
      </c>
      <c r="L31" s="139" t="s">
        <v>64</v>
      </c>
      <c r="M31" s="154"/>
    </row>
    <row r="32" spans="1:13" ht="24.75" customHeight="1" x14ac:dyDescent="0.2">
      <c r="A32" s="70">
        <v>626</v>
      </c>
      <c r="D32" s="24" t="s">
        <v>72</v>
      </c>
      <c r="E32" s="10" t="s">
        <v>55</v>
      </c>
      <c r="F32" s="11">
        <v>232</v>
      </c>
      <c r="G32" s="11">
        <v>225</v>
      </c>
      <c r="H32" s="11">
        <v>50</v>
      </c>
      <c r="I32" s="11" t="s">
        <v>13</v>
      </c>
      <c r="J32" s="11" t="s">
        <v>110</v>
      </c>
      <c r="K32" s="12" t="s">
        <v>27</v>
      </c>
      <c r="L32" s="139" t="s">
        <v>64</v>
      </c>
      <c r="M32" s="154"/>
    </row>
    <row r="33" spans="1:13" ht="24.75" customHeight="1" x14ac:dyDescent="0.2">
      <c r="A33" s="70">
        <v>626</v>
      </c>
      <c r="D33" s="24" t="s">
        <v>72</v>
      </c>
      <c r="E33" s="10" t="s">
        <v>55</v>
      </c>
      <c r="F33" s="11">
        <v>232</v>
      </c>
      <c r="G33" s="11">
        <v>225</v>
      </c>
      <c r="H33" s="11">
        <v>51</v>
      </c>
      <c r="I33" s="11" t="s">
        <v>13</v>
      </c>
      <c r="J33" s="11" t="s">
        <v>110</v>
      </c>
      <c r="K33" s="12" t="s">
        <v>52</v>
      </c>
      <c r="L33" s="139" t="s">
        <v>64</v>
      </c>
      <c r="M33" s="154"/>
    </row>
    <row r="34" spans="1:13" ht="24.75" customHeight="1" x14ac:dyDescent="0.2">
      <c r="A34" s="70">
        <v>626</v>
      </c>
      <c r="D34" s="24" t="s">
        <v>72</v>
      </c>
      <c r="E34" s="10" t="s">
        <v>55</v>
      </c>
      <c r="F34" s="11">
        <v>232</v>
      </c>
      <c r="G34" s="11">
        <v>225</v>
      </c>
      <c r="H34" s="11">
        <v>59</v>
      </c>
      <c r="I34" s="11" t="s">
        <v>24</v>
      </c>
      <c r="J34" s="11" t="s">
        <v>110</v>
      </c>
      <c r="K34" s="12" t="s">
        <v>29</v>
      </c>
      <c r="L34" s="139" t="s">
        <v>64</v>
      </c>
      <c r="M34" s="154"/>
    </row>
    <row r="35" spans="1:13" ht="24.75" customHeight="1" x14ac:dyDescent="0.2">
      <c r="A35" s="70">
        <v>626</v>
      </c>
      <c r="D35" s="24" t="s">
        <v>72</v>
      </c>
      <c r="E35" s="10" t="s">
        <v>55</v>
      </c>
      <c r="F35" s="11">
        <v>232</v>
      </c>
      <c r="G35" s="11">
        <v>225</v>
      </c>
      <c r="H35" s="11">
        <v>61</v>
      </c>
      <c r="I35" s="11" t="s">
        <v>24</v>
      </c>
      <c r="J35" s="11" t="s">
        <v>110</v>
      </c>
      <c r="K35" s="12" t="s">
        <v>30</v>
      </c>
      <c r="L35" s="139" t="s">
        <v>64</v>
      </c>
      <c r="M35" s="154"/>
    </row>
    <row r="36" spans="1:13" ht="24.75" customHeight="1" x14ac:dyDescent="0.2">
      <c r="A36" s="70">
        <v>626</v>
      </c>
      <c r="D36" s="24" t="s">
        <v>72</v>
      </c>
      <c r="E36" s="10" t="s">
        <v>55</v>
      </c>
      <c r="F36" s="11">
        <v>232</v>
      </c>
      <c r="G36" s="11">
        <v>225</v>
      </c>
      <c r="H36" s="11">
        <v>62</v>
      </c>
      <c r="I36" s="11" t="s">
        <v>24</v>
      </c>
      <c r="J36" s="11" t="s">
        <v>110</v>
      </c>
      <c r="K36" s="12" t="s">
        <v>30</v>
      </c>
      <c r="L36" s="139" t="s">
        <v>64</v>
      </c>
      <c r="M36" s="154"/>
    </row>
    <row r="37" spans="1:13" s="34" customFormat="1" ht="27.75" customHeight="1" x14ac:dyDescent="0.2">
      <c r="A37" s="72">
        <v>626</v>
      </c>
      <c r="B37" s="33"/>
      <c r="C37" s="33"/>
      <c r="D37" s="24" t="s">
        <v>72</v>
      </c>
      <c r="E37" s="10" t="s">
        <v>55</v>
      </c>
      <c r="F37" s="11">
        <v>232</v>
      </c>
      <c r="G37" s="11">
        <v>225</v>
      </c>
      <c r="H37" s="11">
        <v>76</v>
      </c>
      <c r="I37" s="11" t="s">
        <v>44</v>
      </c>
      <c r="J37" s="11" t="s">
        <v>110</v>
      </c>
      <c r="K37" s="12" t="s">
        <v>27</v>
      </c>
      <c r="L37" s="335" t="s">
        <v>130</v>
      </c>
      <c r="M37" s="343">
        <f>12266.67+14058.2</f>
        <v>26324.870000000003</v>
      </c>
    </row>
    <row r="38" spans="1:13" s="34" customFormat="1" ht="24" customHeight="1" x14ac:dyDescent="0.2">
      <c r="A38" s="72"/>
      <c r="B38" s="33"/>
      <c r="C38" s="33"/>
      <c r="D38" s="24" t="s">
        <v>72</v>
      </c>
      <c r="E38" s="10" t="s">
        <v>55</v>
      </c>
      <c r="F38" s="11">
        <v>232</v>
      </c>
      <c r="G38" s="11">
        <v>225</v>
      </c>
      <c r="H38" s="11">
        <v>69</v>
      </c>
      <c r="I38" s="11" t="s">
        <v>13</v>
      </c>
      <c r="J38" s="11" t="s">
        <v>110</v>
      </c>
      <c r="K38" s="12" t="s">
        <v>27</v>
      </c>
      <c r="L38" s="336"/>
      <c r="M38" s="345"/>
    </row>
    <row r="39" spans="1:13" ht="24.75" customHeight="1" x14ac:dyDescent="0.2">
      <c r="A39" s="70">
        <v>626</v>
      </c>
      <c r="D39" s="24" t="s">
        <v>72</v>
      </c>
      <c r="E39" s="10" t="s">
        <v>55</v>
      </c>
      <c r="F39" s="11">
        <v>232</v>
      </c>
      <c r="G39" s="11">
        <v>225</v>
      </c>
      <c r="H39" s="11">
        <v>71</v>
      </c>
      <c r="I39" s="11" t="s">
        <v>15</v>
      </c>
      <c r="J39" s="11" t="s">
        <v>110</v>
      </c>
      <c r="K39" s="12" t="s">
        <v>27</v>
      </c>
      <c r="L39" s="139" t="s">
        <v>64</v>
      </c>
      <c r="M39" s="154"/>
    </row>
    <row r="40" spans="1:13" ht="24.75" customHeight="1" x14ac:dyDescent="0.2">
      <c r="A40" s="70"/>
      <c r="B40" s="2"/>
      <c r="C40" s="2"/>
      <c r="D40" s="109" t="s">
        <v>72</v>
      </c>
      <c r="E40" s="110" t="s">
        <v>55</v>
      </c>
      <c r="F40" s="111">
        <v>232</v>
      </c>
      <c r="G40" s="111">
        <v>225</v>
      </c>
      <c r="H40" s="111">
        <v>74</v>
      </c>
      <c r="I40" s="111" t="s">
        <v>44</v>
      </c>
      <c r="J40" s="111" t="s">
        <v>110</v>
      </c>
      <c r="K40" s="112" t="s">
        <v>27</v>
      </c>
      <c r="L40" s="140" t="s">
        <v>64</v>
      </c>
      <c r="M40" s="154"/>
    </row>
    <row r="41" spans="1:13" ht="24.75" customHeight="1" thickBot="1" x14ac:dyDescent="0.25">
      <c r="A41" s="70"/>
      <c r="B41" s="2"/>
      <c r="C41" s="2"/>
      <c r="D41" s="105" t="s">
        <v>72</v>
      </c>
      <c r="E41" s="106" t="s">
        <v>55</v>
      </c>
      <c r="F41" s="107">
        <v>232</v>
      </c>
      <c r="G41" s="107">
        <v>225</v>
      </c>
      <c r="H41" s="107">
        <v>78</v>
      </c>
      <c r="I41" s="107" t="s">
        <v>117</v>
      </c>
      <c r="J41" s="107" t="s">
        <v>110</v>
      </c>
      <c r="K41" s="108" t="s">
        <v>28</v>
      </c>
      <c r="L41" s="141" t="s">
        <v>64</v>
      </c>
      <c r="M41" s="155"/>
    </row>
    <row r="42" spans="1:13" ht="24.75" customHeight="1" x14ac:dyDescent="0.2">
      <c r="A42" s="70">
        <v>639</v>
      </c>
      <c r="B42" s="22"/>
      <c r="C42" s="22"/>
      <c r="D42" s="102" t="s">
        <v>102</v>
      </c>
      <c r="E42" s="103" t="s">
        <v>55</v>
      </c>
      <c r="F42" s="104">
        <v>162</v>
      </c>
      <c r="G42" s="104">
        <v>1468</v>
      </c>
      <c r="H42" s="5">
        <v>14</v>
      </c>
      <c r="I42" s="7" t="s">
        <v>44</v>
      </c>
      <c r="J42" s="5" t="s">
        <v>110</v>
      </c>
      <c r="K42" s="6" t="s">
        <v>53</v>
      </c>
      <c r="L42" s="138" t="s">
        <v>61</v>
      </c>
      <c r="M42" s="156">
        <v>9431</v>
      </c>
    </row>
    <row r="43" spans="1:13" ht="24.75" customHeight="1" x14ac:dyDescent="0.2">
      <c r="A43" s="70"/>
      <c r="B43" s="22"/>
      <c r="C43" s="22"/>
      <c r="D43" s="95" t="s">
        <v>113</v>
      </c>
      <c r="E43" s="64" t="s">
        <v>55</v>
      </c>
      <c r="F43" s="62">
        <v>162</v>
      </c>
      <c r="G43" s="62">
        <v>1468</v>
      </c>
      <c r="H43" s="62">
        <v>15</v>
      </c>
      <c r="I43" s="65" t="s">
        <v>44</v>
      </c>
      <c r="J43" s="62" t="s">
        <v>110</v>
      </c>
      <c r="K43" s="67" t="s">
        <v>116</v>
      </c>
      <c r="L43" s="141" t="s">
        <v>61</v>
      </c>
      <c r="M43" s="156">
        <v>3024.16</v>
      </c>
    </row>
    <row r="44" spans="1:13" ht="24.75" customHeight="1" x14ac:dyDescent="0.2">
      <c r="A44" s="70">
        <v>639</v>
      </c>
      <c r="B44" s="22"/>
      <c r="C44" s="22"/>
      <c r="D44" s="24" t="s">
        <v>103</v>
      </c>
      <c r="E44" s="10" t="s">
        <v>55</v>
      </c>
      <c r="F44" s="11">
        <v>162</v>
      </c>
      <c r="G44" s="11">
        <v>1468</v>
      </c>
      <c r="H44" s="11">
        <v>48</v>
      </c>
      <c r="I44" s="28" t="s">
        <v>15</v>
      </c>
      <c r="J44" s="11" t="s">
        <v>110</v>
      </c>
      <c r="K44" s="12" t="s">
        <v>53</v>
      </c>
      <c r="L44" s="139" t="s">
        <v>64</v>
      </c>
      <c r="M44" s="156"/>
    </row>
    <row r="45" spans="1:13" ht="24.75" customHeight="1" x14ac:dyDescent="0.2">
      <c r="A45" s="70">
        <v>639</v>
      </c>
      <c r="B45" s="22"/>
      <c r="C45" s="22"/>
      <c r="D45" s="24" t="s">
        <v>103</v>
      </c>
      <c r="E45" s="10" t="s">
        <v>55</v>
      </c>
      <c r="F45" s="11">
        <v>162</v>
      </c>
      <c r="G45" s="11">
        <v>1468</v>
      </c>
      <c r="H45" s="11">
        <v>49</v>
      </c>
      <c r="I45" s="28" t="s">
        <v>15</v>
      </c>
      <c r="J45" s="11" t="s">
        <v>110</v>
      </c>
      <c r="K45" s="12" t="s">
        <v>53</v>
      </c>
      <c r="L45" s="139" t="s">
        <v>64</v>
      </c>
      <c r="M45" s="156"/>
    </row>
    <row r="46" spans="1:13" ht="24.75" customHeight="1" x14ac:dyDescent="0.2">
      <c r="A46" s="70">
        <v>639</v>
      </c>
      <c r="B46" s="22"/>
      <c r="C46" s="22"/>
      <c r="D46" s="24" t="s">
        <v>103</v>
      </c>
      <c r="E46" s="10" t="s">
        <v>55</v>
      </c>
      <c r="F46" s="11">
        <v>162</v>
      </c>
      <c r="G46" s="11">
        <v>1468</v>
      </c>
      <c r="H46" s="11">
        <v>50</v>
      </c>
      <c r="I46" s="28" t="s">
        <v>15</v>
      </c>
      <c r="J46" s="11" t="s">
        <v>110</v>
      </c>
      <c r="K46" s="12" t="s">
        <v>53</v>
      </c>
      <c r="L46" s="139" t="s">
        <v>64</v>
      </c>
      <c r="M46" s="156"/>
    </row>
    <row r="47" spans="1:13" ht="24.75" customHeight="1" thickBot="1" x14ac:dyDescent="0.25">
      <c r="A47" s="70">
        <v>639</v>
      </c>
      <c r="B47" s="22"/>
      <c r="C47" s="22"/>
      <c r="D47" s="24" t="s">
        <v>103</v>
      </c>
      <c r="E47" s="14" t="s">
        <v>55</v>
      </c>
      <c r="F47" s="15">
        <v>162</v>
      </c>
      <c r="G47" s="15">
        <v>1468</v>
      </c>
      <c r="H47" s="15">
        <v>51</v>
      </c>
      <c r="I47" s="31" t="s">
        <v>15</v>
      </c>
      <c r="J47" s="15" t="s">
        <v>110</v>
      </c>
      <c r="K47" s="16" t="s">
        <v>53</v>
      </c>
      <c r="L47" s="142" t="s">
        <v>64</v>
      </c>
      <c r="M47" s="156"/>
    </row>
    <row r="48" spans="1:13" ht="24.75" customHeight="1" thickBot="1" x14ac:dyDescent="0.25">
      <c r="A48" s="70"/>
      <c r="B48" s="22"/>
      <c r="C48" s="22"/>
      <c r="D48" s="35" t="s">
        <v>94</v>
      </c>
      <c r="E48" s="18" t="s">
        <v>55</v>
      </c>
      <c r="F48" s="19">
        <v>162</v>
      </c>
      <c r="G48" s="19">
        <v>284</v>
      </c>
      <c r="H48" s="19">
        <v>417</v>
      </c>
      <c r="I48" s="20" t="s">
        <v>44</v>
      </c>
      <c r="J48" s="19" t="s">
        <v>110</v>
      </c>
      <c r="K48" s="21" t="s">
        <v>33</v>
      </c>
      <c r="L48" s="143" t="s">
        <v>61</v>
      </c>
      <c r="M48" s="156">
        <v>5811.19</v>
      </c>
    </row>
    <row r="49" spans="1:13" ht="26.25" customHeight="1" thickBot="1" x14ac:dyDescent="0.25">
      <c r="A49" s="70"/>
      <c r="B49" s="2"/>
      <c r="C49" s="2"/>
      <c r="D49" s="51" t="s">
        <v>112</v>
      </c>
      <c r="E49" s="52" t="s">
        <v>55</v>
      </c>
      <c r="F49" s="53">
        <v>231</v>
      </c>
      <c r="G49" s="53">
        <v>1123</v>
      </c>
      <c r="H49" s="53">
        <v>12</v>
      </c>
      <c r="I49" s="53" t="s">
        <v>44</v>
      </c>
      <c r="J49" s="53" t="s">
        <v>110</v>
      </c>
      <c r="K49" s="54" t="s">
        <v>111</v>
      </c>
      <c r="L49" s="144" t="s">
        <v>61</v>
      </c>
      <c r="M49" s="156">
        <v>26390</v>
      </c>
    </row>
    <row r="50" spans="1:13" ht="24.75" customHeight="1" x14ac:dyDescent="0.2">
      <c r="A50" s="70">
        <v>563</v>
      </c>
      <c r="B50" s="2" t="s">
        <v>35</v>
      </c>
      <c r="C50" s="2"/>
      <c r="D50" s="36" t="s">
        <v>70</v>
      </c>
      <c r="E50" s="4" t="s">
        <v>56</v>
      </c>
      <c r="F50" s="5">
        <v>4</v>
      </c>
      <c r="G50" s="5">
        <v>214</v>
      </c>
      <c r="H50" s="5">
        <v>6</v>
      </c>
      <c r="I50" s="5" t="s">
        <v>14</v>
      </c>
      <c r="J50" s="5" t="s">
        <v>110</v>
      </c>
      <c r="K50" s="37" t="s">
        <v>0</v>
      </c>
      <c r="L50" s="334" t="s">
        <v>66</v>
      </c>
      <c r="M50" s="343">
        <v>0</v>
      </c>
    </row>
    <row r="51" spans="1:13" ht="27.75" customHeight="1" thickBot="1" x14ac:dyDescent="0.25">
      <c r="A51" s="70">
        <v>563</v>
      </c>
      <c r="B51" s="2" t="s">
        <v>35</v>
      </c>
      <c r="C51" s="2"/>
      <c r="D51" s="77" t="s">
        <v>70</v>
      </c>
      <c r="E51" s="78" t="s">
        <v>56</v>
      </c>
      <c r="F51" s="55">
        <v>4</v>
      </c>
      <c r="G51" s="55">
        <v>214</v>
      </c>
      <c r="H51" s="55">
        <v>7</v>
      </c>
      <c r="I51" s="55" t="s">
        <v>1</v>
      </c>
      <c r="J51" s="55" t="s">
        <v>110</v>
      </c>
      <c r="K51" s="79" t="s">
        <v>0</v>
      </c>
      <c r="L51" s="335"/>
      <c r="M51" s="345"/>
    </row>
    <row r="52" spans="1:13" ht="24.75" customHeight="1" x14ac:dyDescent="0.2">
      <c r="A52" s="70"/>
      <c r="B52" s="2"/>
      <c r="C52" s="2"/>
      <c r="D52" s="84" t="s">
        <v>71</v>
      </c>
      <c r="E52" s="85" t="s">
        <v>58</v>
      </c>
      <c r="F52" s="86">
        <v>31</v>
      </c>
      <c r="G52" s="86">
        <v>787</v>
      </c>
      <c r="H52" s="86">
        <v>1</v>
      </c>
      <c r="I52" s="87" t="s">
        <v>15</v>
      </c>
      <c r="J52" s="86" t="s">
        <v>110</v>
      </c>
      <c r="K52" s="88" t="s">
        <v>25</v>
      </c>
      <c r="L52" s="338" t="s">
        <v>131</v>
      </c>
      <c r="M52" s="343">
        <f>5760+5760</f>
        <v>11520</v>
      </c>
    </row>
    <row r="53" spans="1:13" ht="24.75" customHeight="1" x14ac:dyDescent="0.2">
      <c r="A53" s="70"/>
      <c r="B53" s="2"/>
      <c r="C53" s="2"/>
      <c r="D53" s="89" t="s">
        <v>71</v>
      </c>
      <c r="E53" s="80" t="s">
        <v>58</v>
      </c>
      <c r="F53" s="81">
        <v>31</v>
      </c>
      <c r="G53" s="81">
        <v>787</v>
      </c>
      <c r="H53" s="81">
        <v>3</v>
      </c>
      <c r="I53" s="82" t="s">
        <v>24</v>
      </c>
      <c r="J53" s="81" t="s">
        <v>110</v>
      </c>
      <c r="K53" s="83" t="s">
        <v>25</v>
      </c>
      <c r="L53" s="339"/>
      <c r="M53" s="344"/>
    </row>
    <row r="54" spans="1:13" ht="24.75" customHeight="1" x14ac:dyDescent="0.2">
      <c r="A54" s="70">
        <v>74</v>
      </c>
      <c r="B54" s="2" t="s">
        <v>19</v>
      </c>
      <c r="C54" s="2"/>
      <c r="D54" s="89" t="s">
        <v>71</v>
      </c>
      <c r="E54" s="80" t="s">
        <v>58</v>
      </c>
      <c r="F54" s="81">
        <v>31</v>
      </c>
      <c r="G54" s="81">
        <v>787</v>
      </c>
      <c r="H54" s="81">
        <v>10</v>
      </c>
      <c r="I54" s="82" t="s">
        <v>15</v>
      </c>
      <c r="J54" s="81" t="s">
        <v>110</v>
      </c>
      <c r="K54" s="83" t="s">
        <v>25</v>
      </c>
      <c r="L54" s="340"/>
      <c r="M54" s="344"/>
    </row>
    <row r="55" spans="1:13" ht="24.75" customHeight="1" x14ac:dyDescent="0.2">
      <c r="A55" s="70">
        <v>74</v>
      </c>
      <c r="B55" s="2" t="s">
        <v>19</v>
      </c>
      <c r="C55" s="2"/>
      <c r="D55" s="89" t="s">
        <v>71</v>
      </c>
      <c r="E55" s="80" t="s">
        <v>58</v>
      </c>
      <c r="F55" s="81">
        <v>31</v>
      </c>
      <c r="G55" s="81">
        <v>787</v>
      </c>
      <c r="H55" s="81">
        <v>11</v>
      </c>
      <c r="I55" s="82" t="s">
        <v>24</v>
      </c>
      <c r="J55" s="81" t="s">
        <v>110</v>
      </c>
      <c r="K55" s="83" t="s">
        <v>25</v>
      </c>
      <c r="L55" s="340"/>
      <c r="M55" s="344"/>
    </row>
    <row r="56" spans="1:13" ht="24.75" customHeight="1" x14ac:dyDescent="0.2">
      <c r="A56" s="70"/>
      <c r="B56" s="2"/>
      <c r="C56" s="1"/>
      <c r="D56" s="89" t="s">
        <v>71</v>
      </c>
      <c r="E56" s="80" t="s">
        <v>58</v>
      </c>
      <c r="F56" s="81">
        <v>31</v>
      </c>
      <c r="G56" s="81">
        <v>787</v>
      </c>
      <c r="H56" s="81">
        <v>2</v>
      </c>
      <c r="I56" s="82" t="s">
        <v>15</v>
      </c>
      <c r="J56" s="81" t="s">
        <v>110</v>
      </c>
      <c r="K56" s="83" t="s">
        <v>25</v>
      </c>
      <c r="L56" s="340"/>
      <c r="M56" s="344"/>
    </row>
    <row r="57" spans="1:13" ht="24.75" customHeight="1" x14ac:dyDescent="0.2">
      <c r="A57" s="70"/>
      <c r="B57" s="2"/>
      <c r="C57" s="1"/>
      <c r="D57" s="89" t="s">
        <v>71</v>
      </c>
      <c r="E57" s="80" t="s">
        <v>58</v>
      </c>
      <c r="F57" s="81">
        <v>31</v>
      </c>
      <c r="G57" s="81">
        <v>787</v>
      </c>
      <c r="H57" s="81">
        <v>21</v>
      </c>
      <c r="I57" s="82" t="s">
        <v>44</v>
      </c>
      <c r="J57" s="81" t="s">
        <v>110</v>
      </c>
      <c r="K57" s="83" t="s">
        <v>77</v>
      </c>
      <c r="L57" s="340"/>
      <c r="M57" s="344"/>
    </row>
    <row r="58" spans="1:13" ht="24.75" customHeight="1" x14ac:dyDescent="0.2">
      <c r="A58" s="70"/>
      <c r="B58" s="2"/>
      <c r="C58" s="1"/>
      <c r="D58" s="89" t="s">
        <v>71</v>
      </c>
      <c r="E58" s="80" t="s">
        <v>58</v>
      </c>
      <c r="F58" s="81">
        <v>31</v>
      </c>
      <c r="G58" s="81">
        <v>787</v>
      </c>
      <c r="H58" s="81">
        <v>22</v>
      </c>
      <c r="I58" s="82" t="s">
        <v>13</v>
      </c>
      <c r="J58" s="81" t="s">
        <v>110</v>
      </c>
      <c r="K58" s="83" t="s">
        <v>77</v>
      </c>
      <c r="L58" s="341"/>
      <c r="M58" s="345"/>
    </row>
    <row r="59" spans="1:13" ht="24.75" customHeight="1" x14ac:dyDescent="0.2">
      <c r="A59" s="70"/>
      <c r="B59" s="2"/>
      <c r="C59" s="2"/>
      <c r="D59" s="89" t="s">
        <v>71</v>
      </c>
      <c r="E59" s="80" t="s">
        <v>58</v>
      </c>
      <c r="F59" s="81">
        <v>31</v>
      </c>
      <c r="G59" s="81">
        <v>787</v>
      </c>
      <c r="H59" s="81">
        <v>12</v>
      </c>
      <c r="I59" s="82" t="s">
        <v>44</v>
      </c>
      <c r="J59" s="81" t="s">
        <v>110</v>
      </c>
      <c r="K59" s="83" t="s">
        <v>77</v>
      </c>
      <c r="L59" s="352" t="s">
        <v>62</v>
      </c>
      <c r="M59" s="343">
        <v>0</v>
      </c>
    </row>
    <row r="60" spans="1:13" ht="24.75" customHeight="1" thickBot="1" x14ac:dyDescent="0.25">
      <c r="A60" s="70"/>
      <c r="B60" s="2"/>
      <c r="C60" s="2"/>
      <c r="D60" s="90" t="s">
        <v>71</v>
      </c>
      <c r="E60" s="91" t="s">
        <v>58</v>
      </c>
      <c r="F60" s="92">
        <v>31</v>
      </c>
      <c r="G60" s="92">
        <v>787</v>
      </c>
      <c r="H60" s="92">
        <v>13</v>
      </c>
      <c r="I60" s="93" t="s">
        <v>44</v>
      </c>
      <c r="J60" s="92" t="s">
        <v>110</v>
      </c>
      <c r="K60" s="94" t="s">
        <v>77</v>
      </c>
      <c r="L60" s="353"/>
      <c r="M60" s="345"/>
    </row>
    <row r="61" spans="1:13" ht="24.75" customHeight="1" x14ac:dyDescent="0.2">
      <c r="A61" s="70">
        <v>587</v>
      </c>
      <c r="B61" s="2"/>
      <c r="C61" s="2"/>
      <c r="D61" s="63" t="s">
        <v>73</v>
      </c>
      <c r="E61" s="64" t="s">
        <v>59</v>
      </c>
      <c r="F61" s="62">
        <v>14</v>
      </c>
      <c r="G61" s="65">
        <v>177</v>
      </c>
      <c r="H61" s="65">
        <v>2</v>
      </c>
      <c r="I61" s="65" t="s">
        <v>15</v>
      </c>
      <c r="J61" s="62" t="s">
        <v>110</v>
      </c>
      <c r="K61" s="66" t="s">
        <v>10</v>
      </c>
      <c r="L61" s="336" t="s">
        <v>61</v>
      </c>
      <c r="M61" s="343">
        <v>3058.93</v>
      </c>
    </row>
    <row r="62" spans="1:13" ht="24.75" customHeight="1" x14ac:dyDescent="0.2">
      <c r="A62" s="70">
        <v>587</v>
      </c>
      <c r="B62" s="2"/>
      <c r="C62" s="2"/>
      <c r="D62" s="39" t="s">
        <v>73</v>
      </c>
      <c r="E62" s="10" t="s">
        <v>59</v>
      </c>
      <c r="F62" s="11">
        <v>14</v>
      </c>
      <c r="G62" s="28">
        <v>177</v>
      </c>
      <c r="H62" s="28">
        <v>3</v>
      </c>
      <c r="I62" s="28" t="s">
        <v>51</v>
      </c>
      <c r="J62" s="11" t="s">
        <v>110</v>
      </c>
      <c r="K62" s="40" t="s">
        <v>10</v>
      </c>
      <c r="L62" s="337"/>
      <c r="M62" s="345"/>
    </row>
    <row r="63" spans="1:13" ht="24.75" customHeight="1" thickBot="1" x14ac:dyDescent="0.25">
      <c r="A63" s="73">
        <v>587</v>
      </c>
      <c r="B63" s="41"/>
      <c r="C63" s="41"/>
      <c r="D63" s="42" t="s">
        <v>74</v>
      </c>
      <c r="E63" s="14" t="s">
        <v>59</v>
      </c>
      <c r="F63" s="15">
        <v>14</v>
      </c>
      <c r="G63" s="31">
        <v>178</v>
      </c>
      <c r="H63" s="38"/>
      <c r="I63" s="31" t="s">
        <v>3</v>
      </c>
      <c r="J63" s="31" t="s">
        <v>110</v>
      </c>
      <c r="K63" s="43" t="s">
        <v>23</v>
      </c>
      <c r="L63" s="142" t="s">
        <v>64</v>
      </c>
      <c r="M63" s="153"/>
    </row>
    <row r="64" spans="1:13" ht="24.75" customHeight="1" x14ac:dyDescent="0.2">
      <c r="A64" s="74"/>
      <c r="B64" s="17"/>
      <c r="C64" s="17"/>
      <c r="D64" s="44" t="s">
        <v>80</v>
      </c>
      <c r="E64" s="45" t="s">
        <v>55</v>
      </c>
      <c r="F64" s="5">
        <v>165</v>
      </c>
      <c r="G64" s="5">
        <v>636</v>
      </c>
      <c r="H64" s="5">
        <v>19</v>
      </c>
      <c r="I64" s="5" t="s">
        <v>81</v>
      </c>
      <c r="J64" s="7" t="s">
        <v>75</v>
      </c>
      <c r="K64" s="49" t="s">
        <v>98</v>
      </c>
      <c r="L64" s="138" t="s">
        <v>64</v>
      </c>
      <c r="M64" s="343">
        <f>59454.45+17257.3+29433.87+44004+29516.67</f>
        <v>179666.28999999998</v>
      </c>
    </row>
    <row r="65" spans="1:13" ht="24.75" customHeight="1" x14ac:dyDescent="0.2">
      <c r="A65" s="74"/>
      <c r="B65" s="17"/>
      <c r="C65" s="17"/>
      <c r="D65" s="39" t="s">
        <v>82</v>
      </c>
      <c r="E65" s="46" t="s">
        <v>55</v>
      </c>
      <c r="F65" s="11">
        <v>165</v>
      </c>
      <c r="G65" s="11">
        <v>636</v>
      </c>
      <c r="H65" s="11">
        <v>20</v>
      </c>
      <c r="I65" s="11" t="s">
        <v>81</v>
      </c>
      <c r="J65" s="28" t="s">
        <v>75</v>
      </c>
      <c r="K65" s="50" t="s">
        <v>98</v>
      </c>
      <c r="L65" s="146" t="s">
        <v>64</v>
      </c>
      <c r="M65" s="344"/>
    </row>
    <row r="66" spans="1:13" ht="24.75" customHeight="1" x14ac:dyDescent="0.2">
      <c r="A66" s="74"/>
      <c r="B66" s="17"/>
      <c r="C66" s="17"/>
      <c r="D66" s="39" t="s">
        <v>83</v>
      </c>
      <c r="E66" s="46" t="s">
        <v>55</v>
      </c>
      <c r="F66" s="11">
        <v>165</v>
      </c>
      <c r="G66" s="11">
        <v>636</v>
      </c>
      <c r="H66" s="11">
        <v>21</v>
      </c>
      <c r="I66" s="11" t="s">
        <v>81</v>
      </c>
      <c r="J66" s="28" t="s">
        <v>75</v>
      </c>
      <c r="K66" s="50" t="s">
        <v>98</v>
      </c>
      <c r="L66" s="146" t="s">
        <v>64</v>
      </c>
      <c r="M66" s="344"/>
    </row>
    <row r="67" spans="1:13" ht="24.75" customHeight="1" x14ac:dyDescent="0.2">
      <c r="A67" s="74"/>
      <c r="B67" s="17"/>
      <c r="C67" s="17"/>
      <c r="D67" s="39" t="s">
        <v>84</v>
      </c>
      <c r="E67" s="46" t="s">
        <v>55</v>
      </c>
      <c r="F67" s="11">
        <v>165</v>
      </c>
      <c r="G67" s="11">
        <v>636</v>
      </c>
      <c r="H67" s="11">
        <v>22</v>
      </c>
      <c r="I67" s="11" t="s">
        <v>81</v>
      </c>
      <c r="J67" s="28" t="s">
        <v>75</v>
      </c>
      <c r="K67" s="50" t="s">
        <v>98</v>
      </c>
      <c r="L67" s="146" t="s">
        <v>64</v>
      </c>
      <c r="M67" s="344"/>
    </row>
    <row r="68" spans="1:13" ht="24.75" customHeight="1" x14ac:dyDescent="0.2">
      <c r="A68" s="74"/>
      <c r="B68" s="17"/>
      <c r="C68" s="17"/>
      <c r="D68" s="39" t="s">
        <v>85</v>
      </c>
      <c r="E68" s="46" t="s">
        <v>55</v>
      </c>
      <c r="F68" s="11">
        <v>165</v>
      </c>
      <c r="G68" s="11">
        <v>636</v>
      </c>
      <c r="H68" s="11">
        <v>23</v>
      </c>
      <c r="I68" s="11" t="s">
        <v>81</v>
      </c>
      <c r="J68" s="28" t="s">
        <v>75</v>
      </c>
      <c r="K68" s="50" t="s">
        <v>98</v>
      </c>
      <c r="L68" s="146" t="s">
        <v>64</v>
      </c>
      <c r="M68" s="344"/>
    </row>
    <row r="69" spans="1:13" ht="24.75" customHeight="1" x14ac:dyDescent="0.2">
      <c r="A69" s="74"/>
      <c r="B69" s="17"/>
      <c r="C69" s="17"/>
      <c r="D69" s="39" t="s">
        <v>86</v>
      </c>
      <c r="E69" s="46" t="s">
        <v>55</v>
      </c>
      <c r="F69" s="11">
        <v>165</v>
      </c>
      <c r="G69" s="11">
        <v>636</v>
      </c>
      <c r="H69" s="11">
        <v>24</v>
      </c>
      <c r="I69" s="11" t="s">
        <v>81</v>
      </c>
      <c r="J69" s="28" t="s">
        <v>75</v>
      </c>
      <c r="K69" s="50" t="s">
        <v>98</v>
      </c>
      <c r="L69" s="146" t="s">
        <v>61</v>
      </c>
      <c r="M69" s="344"/>
    </row>
    <row r="70" spans="1:13" ht="24.75" customHeight="1" x14ac:dyDescent="0.2">
      <c r="A70" s="74"/>
      <c r="B70" s="17"/>
      <c r="C70" s="17"/>
      <c r="D70" s="39" t="s">
        <v>87</v>
      </c>
      <c r="E70" s="46" t="s">
        <v>55</v>
      </c>
      <c r="F70" s="11">
        <v>165</v>
      </c>
      <c r="G70" s="11">
        <v>636</v>
      </c>
      <c r="H70" s="11">
        <v>25</v>
      </c>
      <c r="I70" s="11" t="s">
        <v>81</v>
      </c>
      <c r="J70" s="28" t="s">
        <v>75</v>
      </c>
      <c r="K70" s="333" t="s">
        <v>98</v>
      </c>
      <c r="L70" s="337" t="s">
        <v>109</v>
      </c>
      <c r="M70" s="344"/>
    </row>
    <row r="71" spans="1:13" ht="26.25" customHeight="1" x14ac:dyDescent="0.2">
      <c r="A71" s="74"/>
      <c r="B71" s="17"/>
      <c r="C71" s="17"/>
      <c r="D71" s="39" t="s">
        <v>88</v>
      </c>
      <c r="E71" s="46" t="s">
        <v>55</v>
      </c>
      <c r="F71" s="11">
        <v>165</v>
      </c>
      <c r="G71" s="11">
        <v>636</v>
      </c>
      <c r="H71" s="11">
        <v>26</v>
      </c>
      <c r="I71" s="11" t="s">
        <v>81</v>
      </c>
      <c r="J71" s="28" t="s">
        <v>75</v>
      </c>
      <c r="K71" s="333"/>
      <c r="L71" s="337"/>
      <c r="M71" s="344"/>
    </row>
    <row r="72" spans="1:13" ht="24.75" customHeight="1" x14ac:dyDescent="0.2">
      <c r="A72" s="74"/>
      <c r="B72" s="17"/>
      <c r="C72" s="17"/>
      <c r="D72" s="39" t="s">
        <v>89</v>
      </c>
      <c r="E72" s="46" t="s">
        <v>55</v>
      </c>
      <c r="F72" s="11">
        <v>165</v>
      </c>
      <c r="G72" s="11">
        <v>636</v>
      </c>
      <c r="H72" s="11">
        <v>32</v>
      </c>
      <c r="I72" s="11" t="s">
        <v>90</v>
      </c>
      <c r="J72" s="28" t="s">
        <v>75</v>
      </c>
      <c r="K72" s="50" t="s">
        <v>98</v>
      </c>
      <c r="L72" s="146" t="s">
        <v>109</v>
      </c>
      <c r="M72" s="344"/>
    </row>
    <row r="73" spans="1:13" ht="24.75" customHeight="1" x14ac:dyDescent="0.2">
      <c r="A73" s="74"/>
      <c r="B73" s="17"/>
      <c r="C73" s="17"/>
      <c r="D73" s="39" t="s">
        <v>91</v>
      </c>
      <c r="E73" s="46" t="s">
        <v>55</v>
      </c>
      <c r="F73" s="11">
        <v>165</v>
      </c>
      <c r="G73" s="11">
        <v>40</v>
      </c>
      <c r="H73" s="11">
        <v>4</v>
      </c>
      <c r="I73" s="11" t="s">
        <v>14</v>
      </c>
      <c r="J73" s="28" t="s">
        <v>75</v>
      </c>
      <c r="K73" s="50" t="s">
        <v>100</v>
      </c>
      <c r="L73" s="146" t="s">
        <v>109</v>
      </c>
      <c r="M73" s="344"/>
    </row>
    <row r="74" spans="1:13" ht="24.75" customHeight="1" x14ac:dyDescent="0.2">
      <c r="A74" s="74"/>
      <c r="B74" s="17"/>
      <c r="C74" s="17"/>
      <c r="D74" s="39" t="s">
        <v>107</v>
      </c>
      <c r="E74" s="46" t="s">
        <v>55</v>
      </c>
      <c r="F74" s="11">
        <v>165</v>
      </c>
      <c r="G74" s="11">
        <v>46</v>
      </c>
      <c r="H74" s="11">
        <v>1</v>
      </c>
      <c r="I74" s="11" t="s">
        <v>81</v>
      </c>
      <c r="J74" s="28" t="s">
        <v>75</v>
      </c>
      <c r="K74" s="50" t="s">
        <v>99</v>
      </c>
      <c r="L74" s="146" t="s">
        <v>64</v>
      </c>
      <c r="M74" s="344"/>
    </row>
    <row r="75" spans="1:13" ht="24.75" customHeight="1" x14ac:dyDescent="0.2">
      <c r="A75" s="74"/>
      <c r="B75" s="17"/>
      <c r="C75" s="17"/>
      <c r="D75" s="39" t="s">
        <v>92</v>
      </c>
      <c r="E75" s="46" t="s">
        <v>55</v>
      </c>
      <c r="F75" s="11">
        <v>165</v>
      </c>
      <c r="G75" s="11">
        <v>821</v>
      </c>
      <c r="H75" s="11">
        <v>2</v>
      </c>
      <c r="I75" s="11" t="s">
        <v>81</v>
      </c>
      <c r="J75" s="28" t="s">
        <v>75</v>
      </c>
      <c r="K75" s="50" t="s">
        <v>99</v>
      </c>
      <c r="L75" s="146" t="s">
        <v>64</v>
      </c>
      <c r="M75" s="344"/>
    </row>
    <row r="76" spans="1:13" ht="24.75" customHeight="1" x14ac:dyDescent="0.2">
      <c r="A76" s="74"/>
      <c r="B76" s="17"/>
      <c r="C76" s="17"/>
      <c r="D76" s="39" t="s">
        <v>120</v>
      </c>
      <c r="E76" s="46" t="s">
        <v>55</v>
      </c>
      <c r="F76" s="11">
        <v>165</v>
      </c>
      <c r="G76" s="11">
        <v>636</v>
      </c>
      <c r="H76" s="11">
        <v>34</v>
      </c>
      <c r="I76" s="11" t="s">
        <v>106</v>
      </c>
      <c r="J76" s="28" t="s">
        <v>75</v>
      </c>
      <c r="K76" s="50" t="s">
        <v>101</v>
      </c>
      <c r="L76" s="146" t="s">
        <v>109</v>
      </c>
      <c r="M76" s="344"/>
    </row>
    <row r="77" spans="1:13" ht="24.75" customHeight="1" x14ac:dyDescent="0.2">
      <c r="A77" s="74"/>
      <c r="B77" s="17"/>
      <c r="C77" s="17"/>
      <c r="D77" s="39" t="s">
        <v>121</v>
      </c>
      <c r="E77" s="46" t="s">
        <v>55</v>
      </c>
      <c r="F77" s="11">
        <v>165</v>
      </c>
      <c r="G77" s="11">
        <v>636</v>
      </c>
      <c r="H77" s="11">
        <v>40</v>
      </c>
      <c r="I77" s="11" t="s">
        <v>106</v>
      </c>
      <c r="J77" s="28" t="s">
        <v>75</v>
      </c>
      <c r="K77" s="50" t="s">
        <v>101</v>
      </c>
      <c r="L77" s="146" t="s">
        <v>109</v>
      </c>
      <c r="M77" s="344"/>
    </row>
    <row r="78" spans="1:13" ht="24.75" customHeight="1" x14ac:dyDescent="0.2">
      <c r="A78" s="74"/>
      <c r="B78" s="17"/>
      <c r="C78" s="17"/>
      <c r="D78" s="39" t="s">
        <v>122</v>
      </c>
      <c r="E78" s="46" t="s">
        <v>55</v>
      </c>
      <c r="F78" s="11">
        <v>165</v>
      </c>
      <c r="G78" s="11">
        <v>636</v>
      </c>
      <c r="H78" s="11">
        <v>36</v>
      </c>
      <c r="I78" s="11" t="s">
        <v>4</v>
      </c>
      <c r="J78" s="28" t="s">
        <v>75</v>
      </c>
      <c r="K78" s="50" t="s">
        <v>101</v>
      </c>
      <c r="L78" s="146" t="s">
        <v>109</v>
      </c>
      <c r="M78" s="344"/>
    </row>
    <row r="79" spans="1:13" ht="25.5" customHeight="1" thickBot="1" x14ac:dyDescent="0.25">
      <c r="A79" s="74"/>
      <c r="B79" s="17"/>
      <c r="C79" s="17"/>
      <c r="D79" s="57" t="s">
        <v>123</v>
      </c>
      <c r="E79" s="58" t="s">
        <v>55</v>
      </c>
      <c r="F79" s="55">
        <v>165</v>
      </c>
      <c r="G79" s="55">
        <v>636</v>
      </c>
      <c r="H79" s="55">
        <v>35</v>
      </c>
      <c r="I79" s="55" t="s">
        <v>4</v>
      </c>
      <c r="J79" s="56" t="s">
        <v>75</v>
      </c>
      <c r="K79" s="59" t="s">
        <v>101</v>
      </c>
      <c r="L79" s="147" t="s">
        <v>109</v>
      </c>
      <c r="M79" s="345"/>
    </row>
    <row r="80" spans="1:13" ht="24.95" customHeight="1" thickBot="1" x14ac:dyDescent="0.25">
      <c r="A80" s="60"/>
      <c r="B80" s="61"/>
      <c r="C80" s="61"/>
      <c r="D80" s="98" t="s">
        <v>118</v>
      </c>
      <c r="E80" s="99" t="s">
        <v>57</v>
      </c>
      <c r="F80" s="86">
        <v>150</v>
      </c>
      <c r="G80" s="86">
        <v>196</v>
      </c>
      <c r="H80" s="86">
        <v>75</v>
      </c>
      <c r="I80" s="86" t="s">
        <v>81</v>
      </c>
      <c r="J80" s="87" t="s">
        <v>110</v>
      </c>
      <c r="K80" s="100" t="s">
        <v>108</v>
      </c>
      <c r="L80" s="148" t="s">
        <v>61</v>
      </c>
      <c r="M80" s="156">
        <v>41389.99</v>
      </c>
    </row>
    <row r="81" spans="1:13" ht="24.95" customHeight="1" x14ac:dyDescent="0.2">
      <c r="A81" s="74"/>
      <c r="B81" s="17"/>
      <c r="C81" s="17"/>
      <c r="D81" s="101" t="s">
        <v>119</v>
      </c>
      <c r="E81" s="96" t="s">
        <v>57</v>
      </c>
      <c r="F81" s="81">
        <v>150</v>
      </c>
      <c r="G81" s="81">
        <v>196</v>
      </c>
      <c r="H81" s="81">
        <v>87</v>
      </c>
      <c r="I81" s="81" t="s">
        <v>4</v>
      </c>
      <c r="J81" s="82" t="s">
        <v>110</v>
      </c>
      <c r="K81" s="97" t="s">
        <v>114</v>
      </c>
      <c r="L81" s="145" t="s">
        <v>61</v>
      </c>
      <c r="M81" s="343">
        <v>12138.74</v>
      </c>
    </row>
    <row r="82" spans="1:13" ht="24.95" customHeight="1" thickBot="1" x14ac:dyDescent="0.25">
      <c r="A82" s="119"/>
      <c r="B82" s="120"/>
      <c r="C82" s="120"/>
      <c r="D82" s="158" t="s">
        <v>118</v>
      </c>
      <c r="E82" s="159" t="s">
        <v>57</v>
      </c>
      <c r="F82" s="160">
        <v>150</v>
      </c>
      <c r="G82" s="160">
        <v>196</v>
      </c>
      <c r="H82" s="160">
        <v>90</v>
      </c>
      <c r="I82" s="160" t="s">
        <v>115</v>
      </c>
      <c r="J82" s="161" t="s">
        <v>110</v>
      </c>
      <c r="K82" s="162" t="s">
        <v>108</v>
      </c>
      <c r="L82" s="163" t="s">
        <v>61</v>
      </c>
      <c r="M82" s="344"/>
    </row>
    <row r="83" spans="1:13" ht="24" customHeight="1" x14ac:dyDescent="0.2">
      <c r="A83" s="74"/>
      <c r="B83" s="17"/>
      <c r="C83" s="17"/>
      <c r="D83" s="164"/>
      <c r="E83" s="165"/>
      <c r="F83" s="126"/>
      <c r="G83" s="126"/>
      <c r="H83" s="126"/>
      <c r="I83" s="126"/>
      <c r="J83" s="166"/>
      <c r="K83" s="167"/>
      <c r="L83" s="168" t="s">
        <v>132</v>
      </c>
      <c r="M83" s="169">
        <f>SUM(M2:M82)</f>
        <v>432968.45999999996</v>
      </c>
    </row>
    <row r="84" spans="1:13" ht="25.5" customHeight="1" thickBot="1" x14ac:dyDescent="0.3">
      <c r="A84" s="75"/>
      <c r="D84" s="76" t="s">
        <v>95</v>
      </c>
      <c r="M84" s="157"/>
    </row>
    <row r="85" spans="1:13" ht="24.75" customHeight="1" x14ac:dyDescent="0.2">
      <c r="A85" s="121"/>
      <c r="B85" s="122"/>
      <c r="C85" s="122"/>
      <c r="D85" s="170" t="s">
        <v>37</v>
      </c>
      <c r="E85" s="171" t="s">
        <v>55</v>
      </c>
      <c r="F85" s="172">
        <v>241</v>
      </c>
      <c r="G85" s="172">
        <v>1088</v>
      </c>
      <c r="H85" s="172">
        <v>65</v>
      </c>
      <c r="I85" s="173" t="s">
        <v>4</v>
      </c>
      <c r="J85" s="172" t="s">
        <v>110</v>
      </c>
      <c r="K85" s="174" t="s">
        <v>17</v>
      </c>
      <c r="L85" s="349" t="s">
        <v>65</v>
      </c>
      <c r="M85" s="149"/>
    </row>
    <row r="86" spans="1:13" ht="24.75" customHeight="1" x14ac:dyDescent="0.2">
      <c r="A86" s="75"/>
      <c r="D86" s="175" t="s">
        <v>68</v>
      </c>
      <c r="E86" s="133" t="s">
        <v>55</v>
      </c>
      <c r="F86" s="134">
        <v>241</v>
      </c>
      <c r="G86" s="134">
        <v>1088</v>
      </c>
      <c r="H86" s="134">
        <v>64</v>
      </c>
      <c r="I86" s="135" t="s">
        <v>15</v>
      </c>
      <c r="J86" s="134" t="s">
        <v>110</v>
      </c>
      <c r="K86" s="136" t="s">
        <v>16</v>
      </c>
      <c r="L86" s="350"/>
      <c r="M86" s="150"/>
    </row>
    <row r="87" spans="1:13" ht="24.75" customHeight="1" x14ac:dyDescent="0.2">
      <c r="A87" s="75"/>
      <c r="D87" s="176" t="s">
        <v>68</v>
      </c>
      <c r="E87" s="129" t="s">
        <v>55</v>
      </c>
      <c r="F87" s="130">
        <v>241</v>
      </c>
      <c r="G87" s="130">
        <v>1088</v>
      </c>
      <c r="H87" s="130">
        <v>66</v>
      </c>
      <c r="I87" s="131" t="s">
        <v>44</v>
      </c>
      <c r="J87" s="130" t="s">
        <v>110</v>
      </c>
      <c r="K87" s="132" t="s">
        <v>18</v>
      </c>
      <c r="L87" s="350"/>
      <c r="M87" s="150"/>
    </row>
    <row r="88" spans="1:13" ht="24.75" customHeight="1" x14ac:dyDescent="0.2">
      <c r="A88" s="75"/>
      <c r="D88" s="176" t="s">
        <v>68</v>
      </c>
      <c r="E88" s="129" t="s">
        <v>55</v>
      </c>
      <c r="F88" s="130">
        <v>241</v>
      </c>
      <c r="G88" s="130">
        <v>1088</v>
      </c>
      <c r="H88" s="130">
        <v>43</v>
      </c>
      <c r="I88" s="131" t="s">
        <v>15</v>
      </c>
      <c r="J88" s="130" t="s">
        <v>110</v>
      </c>
      <c r="K88" s="132" t="s">
        <v>104</v>
      </c>
      <c r="L88" s="350"/>
      <c r="M88" s="150"/>
    </row>
    <row r="89" spans="1:13" ht="24.75" customHeight="1" x14ac:dyDescent="0.2">
      <c r="A89" s="75"/>
      <c r="D89" s="176" t="s">
        <v>68</v>
      </c>
      <c r="E89" s="129" t="s">
        <v>55</v>
      </c>
      <c r="F89" s="130">
        <v>241</v>
      </c>
      <c r="G89" s="130">
        <v>1088</v>
      </c>
      <c r="H89" s="130">
        <v>24</v>
      </c>
      <c r="I89" s="131" t="s">
        <v>44</v>
      </c>
      <c r="J89" s="130" t="s">
        <v>110</v>
      </c>
      <c r="K89" s="132" t="s">
        <v>31</v>
      </c>
      <c r="L89" s="350"/>
      <c r="M89" s="150"/>
    </row>
    <row r="90" spans="1:13" ht="24.75" customHeight="1" x14ac:dyDescent="0.2">
      <c r="A90" s="75"/>
      <c r="D90" s="176" t="s">
        <v>36</v>
      </c>
      <c r="E90" s="129" t="s">
        <v>55</v>
      </c>
      <c r="F90" s="130">
        <v>152</v>
      </c>
      <c r="G90" s="130">
        <v>178</v>
      </c>
      <c r="H90" s="130">
        <v>9</v>
      </c>
      <c r="I90" s="131" t="s">
        <v>4</v>
      </c>
      <c r="J90" s="130" t="s">
        <v>110</v>
      </c>
      <c r="K90" s="132" t="s">
        <v>43</v>
      </c>
      <c r="L90" s="350"/>
      <c r="M90" s="150"/>
    </row>
    <row r="91" spans="1:13" ht="24.75" customHeight="1" x14ac:dyDescent="0.2">
      <c r="A91" s="75"/>
      <c r="D91" s="176" t="s">
        <v>124</v>
      </c>
      <c r="E91" s="129" t="s">
        <v>55</v>
      </c>
      <c r="F91" s="130">
        <v>162</v>
      </c>
      <c r="G91" s="130">
        <v>284</v>
      </c>
      <c r="H91" s="130">
        <v>418</v>
      </c>
      <c r="I91" s="131" t="s">
        <v>4</v>
      </c>
      <c r="J91" s="130" t="s">
        <v>110</v>
      </c>
      <c r="K91" s="132" t="s">
        <v>22</v>
      </c>
      <c r="L91" s="350"/>
      <c r="M91" s="150"/>
    </row>
    <row r="92" spans="1:13" ht="24.75" customHeight="1" x14ac:dyDescent="0.2">
      <c r="A92" s="75"/>
      <c r="D92" s="176" t="s">
        <v>47</v>
      </c>
      <c r="E92" s="129" t="s">
        <v>55</v>
      </c>
      <c r="F92" s="130">
        <v>151</v>
      </c>
      <c r="G92" s="130">
        <v>266</v>
      </c>
      <c r="H92" s="130">
        <v>36</v>
      </c>
      <c r="I92" s="131" t="s">
        <v>4</v>
      </c>
      <c r="J92" s="130" t="s">
        <v>110</v>
      </c>
      <c r="K92" s="132" t="s">
        <v>48</v>
      </c>
      <c r="L92" s="350"/>
      <c r="M92" s="150"/>
    </row>
    <row r="93" spans="1:13" ht="24.75" customHeight="1" x14ac:dyDescent="0.2">
      <c r="A93" s="75"/>
      <c r="D93" s="176" t="s">
        <v>47</v>
      </c>
      <c r="E93" s="129" t="s">
        <v>55</v>
      </c>
      <c r="F93" s="130">
        <v>151</v>
      </c>
      <c r="G93" s="130">
        <v>266</v>
      </c>
      <c r="H93" s="130">
        <v>50</v>
      </c>
      <c r="I93" s="131" t="s">
        <v>4</v>
      </c>
      <c r="J93" s="130" t="s">
        <v>110</v>
      </c>
      <c r="K93" s="132" t="s">
        <v>48</v>
      </c>
      <c r="L93" s="350"/>
      <c r="M93" s="150"/>
    </row>
    <row r="94" spans="1:13" ht="24.75" customHeight="1" x14ac:dyDescent="0.2">
      <c r="A94" s="75"/>
      <c r="D94" s="176" t="s">
        <v>125</v>
      </c>
      <c r="E94" s="129" t="s">
        <v>57</v>
      </c>
      <c r="F94" s="130">
        <v>172</v>
      </c>
      <c r="G94" s="130">
        <v>1066</v>
      </c>
      <c r="H94" s="130">
        <v>22</v>
      </c>
      <c r="I94" s="131" t="s">
        <v>44</v>
      </c>
      <c r="J94" s="130" t="s">
        <v>110</v>
      </c>
      <c r="K94" s="132" t="s">
        <v>49</v>
      </c>
      <c r="L94" s="350"/>
      <c r="M94" s="150"/>
    </row>
    <row r="95" spans="1:13" ht="24.75" customHeight="1" x14ac:dyDescent="0.2">
      <c r="A95" s="75"/>
      <c r="D95" s="176" t="s">
        <v>125</v>
      </c>
      <c r="E95" s="129" t="s">
        <v>57</v>
      </c>
      <c r="F95" s="130">
        <v>172</v>
      </c>
      <c r="G95" s="130">
        <v>1070</v>
      </c>
      <c r="H95" s="130">
        <v>1</v>
      </c>
      <c r="I95" s="131" t="s">
        <v>6</v>
      </c>
      <c r="J95" s="130" t="s">
        <v>110</v>
      </c>
      <c r="K95" s="132" t="s">
        <v>50</v>
      </c>
      <c r="L95" s="350"/>
      <c r="M95" s="150"/>
    </row>
    <row r="96" spans="1:13" ht="24.75" customHeight="1" x14ac:dyDescent="0.2">
      <c r="A96" s="75"/>
      <c r="D96" s="176" t="s">
        <v>97</v>
      </c>
      <c r="E96" s="129" t="s">
        <v>55</v>
      </c>
      <c r="F96" s="130">
        <v>231</v>
      </c>
      <c r="G96" s="130">
        <v>1123</v>
      </c>
      <c r="H96" s="130">
        <v>7</v>
      </c>
      <c r="I96" s="131" t="s">
        <v>14</v>
      </c>
      <c r="J96" s="130" t="s">
        <v>110</v>
      </c>
      <c r="K96" s="132" t="s">
        <v>96</v>
      </c>
      <c r="L96" s="350"/>
      <c r="M96" s="150"/>
    </row>
    <row r="97" spans="1:13" ht="24.75" customHeight="1" thickBot="1" x14ac:dyDescent="0.25">
      <c r="A97" s="123"/>
      <c r="B97" s="124"/>
      <c r="C97" s="124"/>
      <c r="D97" s="177" t="s">
        <v>126</v>
      </c>
      <c r="E97" s="178" t="s">
        <v>55</v>
      </c>
      <c r="F97" s="179">
        <v>231</v>
      </c>
      <c r="G97" s="179">
        <v>1123</v>
      </c>
      <c r="H97" s="179">
        <v>11</v>
      </c>
      <c r="I97" s="180" t="s">
        <v>14</v>
      </c>
      <c r="J97" s="179" t="s">
        <v>110</v>
      </c>
      <c r="K97" s="181" t="s">
        <v>127</v>
      </c>
      <c r="L97" s="351"/>
      <c r="M97" s="151"/>
    </row>
    <row r="98" spans="1:13" ht="24.75" customHeight="1" x14ac:dyDescent="0.2">
      <c r="A98" s="75"/>
      <c r="L98" s="183" t="s">
        <v>132</v>
      </c>
      <c r="M98" s="184">
        <v>512762.57</v>
      </c>
    </row>
    <row r="99" spans="1:13" ht="24.75" customHeight="1" x14ac:dyDescent="0.2">
      <c r="A99" s="125"/>
      <c r="B99" s="126"/>
      <c r="C99" s="126"/>
      <c r="D99" s="127" t="s">
        <v>76</v>
      </c>
      <c r="E99" s="128"/>
      <c r="F99" s="128"/>
      <c r="G99" s="128"/>
      <c r="H99" s="128"/>
      <c r="I99" s="128"/>
      <c r="J99" s="128"/>
      <c r="K99" s="128"/>
      <c r="L99" s="182"/>
      <c r="M99" s="185"/>
    </row>
    <row r="101" spans="1:13" ht="24.75" customHeight="1" x14ac:dyDescent="0.2">
      <c r="D101" s="186" t="s">
        <v>133</v>
      </c>
      <c r="E101" s="187"/>
      <c r="F101" s="188"/>
      <c r="G101" s="188"/>
      <c r="H101" s="188"/>
      <c r="I101" s="188"/>
      <c r="J101" s="189"/>
      <c r="K101" s="190"/>
      <c r="L101" s="191"/>
      <c r="M101" s="192">
        <f>+M98+M83</f>
        <v>945731.03</v>
      </c>
    </row>
  </sheetData>
  <autoFilter ref="A1:L748" xr:uid="{00000000-0009-0000-0000-000000000000}"/>
  <dataConsolidate/>
  <mergeCells count="22">
    <mergeCell ref="M59:M60"/>
    <mergeCell ref="M61:M62"/>
    <mergeCell ref="M64:M79"/>
    <mergeCell ref="M81:M82"/>
    <mergeCell ref="L85:L97"/>
    <mergeCell ref="L70:L71"/>
    <mergeCell ref="L59:L60"/>
    <mergeCell ref="M3:M7"/>
    <mergeCell ref="M8:M13"/>
    <mergeCell ref="M17:M21"/>
    <mergeCell ref="M52:M58"/>
    <mergeCell ref="M37:M38"/>
    <mergeCell ref="M50:M51"/>
    <mergeCell ref="K70:K71"/>
    <mergeCell ref="L50:L51"/>
    <mergeCell ref="L61:L62"/>
    <mergeCell ref="L52:L58"/>
    <mergeCell ref="L3:L7"/>
    <mergeCell ref="L14:L16"/>
    <mergeCell ref="L8:L13"/>
    <mergeCell ref="L37:L38"/>
    <mergeCell ref="L17:L21"/>
  </mergeCells>
  <phoneticPr fontId="0" type="noConversion"/>
  <printOptions horizontalCentered="1" verticalCentered="1" gridLines="1" gridLinesSet="0"/>
  <pageMargins left="0.59055118110236227" right="0.59055118110236227" top="0.59055118110236227" bottom="0.59055118110236227" header="0.31496062992125984" footer="0.31496062992125984"/>
  <pageSetup paperSize="8" scale="83" fitToHeight="2" orientation="portrait" r:id="rId1"/>
  <headerFooter alignWithMargins="0">
    <oddHeader>&amp;C&amp;12CON.AMI - ELENCO IMMOBILI TRASPARENZA - ANNO 2020</oddHeader>
    <oddFooter>&amp;CAGGIORNAMENTO INTERMEDIO - DICEMBRE 2020 - SENZA CANONI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36"/>
  <sheetViews>
    <sheetView tabSelected="1" topLeftCell="D1" zoomScale="85" zoomScaleNormal="85" workbookViewId="0">
      <pane ySplit="1" topLeftCell="A2" activePane="bottomLeft" state="frozen"/>
      <selection activeCell="D1" sqref="D1"/>
      <selection pane="bottomLeft" activeCell="N131" sqref="N131"/>
    </sheetView>
  </sheetViews>
  <sheetFormatPr defaultColWidth="9.140625" defaultRowHeight="12.75" x14ac:dyDescent="0.2"/>
  <cols>
    <col min="1" max="1" width="7.28515625" style="32" hidden="1" customWidth="1"/>
    <col min="2" max="2" width="5.85546875" style="32" hidden="1" customWidth="1"/>
    <col min="3" max="3" width="5.28515625" style="32" hidden="1" customWidth="1"/>
    <col min="4" max="4" width="43.7109375" style="8" customWidth="1"/>
    <col min="5" max="5" width="14.85546875" style="8" customWidth="1"/>
    <col min="6" max="6" width="7" style="32" customWidth="1"/>
    <col min="7" max="7" width="6.85546875" style="32" customWidth="1"/>
    <col min="8" max="8" width="5.140625" style="32" customWidth="1"/>
    <col min="9" max="9" width="7.28515625" style="32" customWidth="1"/>
    <col min="10" max="10" width="17" style="1" customWidth="1"/>
    <col min="11" max="11" width="18.28515625" style="47" customWidth="1"/>
    <col min="12" max="12" width="21" style="48" customWidth="1"/>
    <col min="13" max="13" width="18.85546875" style="1" customWidth="1"/>
    <col min="14" max="14" width="9.140625" style="1"/>
    <col min="15" max="15" width="26.5703125" style="1" hidden="1" customWidth="1"/>
    <col min="16" max="16" width="14" style="1" hidden="1" customWidth="1"/>
    <col min="17" max="17" width="15.7109375" style="1" hidden="1" customWidth="1"/>
    <col min="18" max="19" width="12.140625" style="1" hidden="1" customWidth="1"/>
    <col min="20" max="20" width="11" style="1" hidden="1" customWidth="1"/>
    <col min="21" max="21" width="13.140625" style="1" hidden="1" customWidth="1"/>
    <col min="22" max="25" width="0" style="1" hidden="1" customWidth="1"/>
    <col min="26" max="26" width="16.28515625" style="1" bestFit="1" customWidth="1"/>
    <col min="27" max="27" width="10.7109375" style="1" bestFit="1" customWidth="1"/>
    <col min="28" max="16384" width="9.140625" style="1"/>
  </cols>
  <sheetData>
    <row r="1" spans="1:21" ht="59.25" customHeight="1" thickBot="1" x14ac:dyDescent="0.25">
      <c r="A1" s="68" t="s">
        <v>38</v>
      </c>
      <c r="B1" s="69" t="s">
        <v>39</v>
      </c>
      <c r="C1" s="69"/>
      <c r="D1" s="227" t="s">
        <v>93</v>
      </c>
      <c r="E1" s="228" t="s">
        <v>54</v>
      </c>
      <c r="F1" s="229" t="s">
        <v>40</v>
      </c>
      <c r="G1" s="229" t="s">
        <v>41</v>
      </c>
      <c r="H1" s="229" t="s">
        <v>26</v>
      </c>
      <c r="I1" s="230" t="s">
        <v>201</v>
      </c>
      <c r="J1" s="228" t="s">
        <v>12</v>
      </c>
      <c r="K1" s="228" t="s">
        <v>2</v>
      </c>
      <c r="L1" s="228" t="s">
        <v>60</v>
      </c>
      <c r="M1" s="313" t="s">
        <v>128</v>
      </c>
      <c r="O1" s="356" t="s">
        <v>140</v>
      </c>
      <c r="P1" s="357"/>
      <c r="Q1" s="357"/>
      <c r="R1" s="357"/>
      <c r="S1" s="357"/>
      <c r="T1" s="357"/>
      <c r="U1" s="357"/>
    </row>
    <row r="2" spans="1:21" ht="24.75" customHeight="1" x14ac:dyDescent="0.2">
      <c r="A2" s="117">
        <v>278</v>
      </c>
      <c r="B2" s="118" t="s">
        <v>34</v>
      </c>
      <c r="C2" s="118"/>
      <c r="D2" s="304" t="s">
        <v>67</v>
      </c>
      <c r="E2" s="305" t="s">
        <v>55</v>
      </c>
      <c r="F2" s="306">
        <v>152</v>
      </c>
      <c r="G2" s="306">
        <v>178</v>
      </c>
      <c r="H2" s="306">
        <v>10</v>
      </c>
      <c r="I2" s="306" t="s">
        <v>44</v>
      </c>
      <c r="J2" s="306" t="s">
        <v>110</v>
      </c>
      <c r="K2" s="307" t="s">
        <v>42</v>
      </c>
      <c r="L2" s="198" t="s">
        <v>62</v>
      </c>
      <c r="M2" s="314">
        <v>0</v>
      </c>
      <c r="O2" s="8" t="s">
        <v>146</v>
      </c>
    </row>
    <row r="3" spans="1:21" ht="24.75" customHeight="1" x14ac:dyDescent="0.2">
      <c r="A3" s="70">
        <v>278</v>
      </c>
      <c r="B3" s="2" t="s">
        <v>34</v>
      </c>
      <c r="C3" s="2"/>
      <c r="D3" s="208" t="s">
        <v>67</v>
      </c>
      <c r="E3" s="200" t="s">
        <v>55</v>
      </c>
      <c r="F3" s="201">
        <v>152</v>
      </c>
      <c r="G3" s="201">
        <v>178</v>
      </c>
      <c r="H3" s="201">
        <v>11</v>
      </c>
      <c r="I3" s="201" t="s">
        <v>44</v>
      </c>
      <c r="J3" s="201" t="s">
        <v>110</v>
      </c>
      <c r="K3" s="202" t="s">
        <v>42</v>
      </c>
      <c r="L3" s="354" t="s">
        <v>79</v>
      </c>
      <c r="M3" s="355">
        <v>23704.48</v>
      </c>
    </row>
    <row r="4" spans="1:21" ht="24.75" customHeight="1" x14ac:dyDescent="0.2">
      <c r="A4" s="70">
        <v>278</v>
      </c>
      <c r="B4" s="2" t="s">
        <v>34</v>
      </c>
      <c r="C4" s="2"/>
      <c r="D4" s="208" t="s">
        <v>67</v>
      </c>
      <c r="E4" s="200" t="s">
        <v>55</v>
      </c>
      <c r="F4" s="201">
        <v>152</v>
      </c>
      <c r="G4" s="201">
        <v>178</v>
      </c>
      <c r="H4" s="201">
        <v>12</v>
      </c>
      <c r="I4" s="201" t="s">
        <v>44</v>
      </c>
      <c r="J4" s="201" t="s">
        <v>110</v>
      </c>
      <c r="K4" s="202" t="s">
        <v>42</v>
      </c>
      <c r="L4" s="354"/>
      <c r="M4" s="355"/>
    </row>
    <row r="5" spans="1:21" ht="24.75" customHeight="1" x14ac:dyDescent="0.2">
      <c r="A5" s="70">
        <v>278</v>
      </c>
      <c r="B5" s="2" t="s">
        <v>34</v>
      </c>
      <c r="C5" s="2"/>
      <c r="D5" s="208" t="s">
        <v>67</v>
      </c>
      <c r="E5" s="200" t="s">
        <v>55</v>
      </c>
      <c r="F5" s="201">
        <v>152</v>
      </c>
      <c r="G5" s="201">
        <v>178</v>
      </c>
      <c r="H5" s="201">
        <v>13</v>
      </c>
      <c r="I5" s="201" t="s">
        <v>44</v>
      </c>
      <c r="J5" s="201" t="s">
        <v>110</v>
      </c>
      <c r="K5" s="202" t="s">
        <v>42</v>
      </c>
      <c r="L5" s="354"/>
      <c r="M5" s="355"/>
      <c r="O5" s="185"/>
    </row>
    <row r="6" spans="1:21" ht="24.75" customHeight="1" x14ac:dyDescent="0.2">
      <c r="A6" s="70">
        <v>278</v>
      </c>
      <c r="B6" s="2" t="s">
        <v>34</v>
      </c>
      <c r="C6" s="2"/>
      <c r="D6" s="208" t="s">
        <v>67</v>
      </c>
      <c r="E6" s="200" t="s">
        <v>55</v>
      </c>
      <c r="F6" s="201">
        <v>152</v>
      </c>
      <c r="G6" s="201">
        <v>178</v>
      </c>
      <c r="H6" s="201">
        <v>14</v>
      </c>
      <c r="I6" s="201" t="s">
        <v>44</v>
      </c>
      <c r="J6" s="201" t="s">
        <v>110</v>
      </c>
      <c r="K6" s="202" t="s">
        <v>42</v>
      </c>
      <c r="L6" s="354"/>
      <c r="M6" s="355"/>
    </row>
    <row r="7" spans="1:21" ht="24.75" customHeight="1" thickBot="1" x14ac:dyDescent="0.25">
      <c r="A7" s="70">
        <v>278</v>
      </c>
      <c r="B7" s="2" t="s">
        <v>34</v>
      </c>
      <c r="C7" s="2"/>
      <c r="D7" s="209" t="s">
        <v>67</v>
      </c>
      <c r="E7" s="204" t="s">
        <v>55</v>
      </c>
      <c r="F7" s="205">
        <v>152</v>
      </c>
      <c r="G7" s="205">
        <v>178</v>
      </c>
      <c r="H7" s="205">
        <v>15</v>
      </c>
      <c r="I7" s="205" t="s">
        <v>44</v>
      </c>
      <c r="J7" s="205" t="s">
        <v>110</v>
      </c>
      <c r="K7" s="206" t="s">
        <v>42</v>
      </c>
      <c r="L7" s="358"/>
      <c r="M7" s="359"/>
    </row>
    <row r="8" spans="1:21" ht="24.75" customHeight="1" x14ac:dyDescent="0.2">
      <c r="A8" s="70">
        <v>566</v>
      </c>
      <c r="B8" s="22"/>
      <c r="C8" s="22"/>
      <c r="D8" s="194" t="s">
        <v>20</v>
      </c>
      <c r="E8" s="195" t="s">
        <v>55</v>
      </c>
      <c r="F8" s="196">
        <v>241</v>
      </c>
      <c r="G8" s="196">
        <v>1354</v>
      </c>
      <c r="H8" s="196"/>
      <c r="I8" s="196" t="s">
        <v>9</v>
      </c>
      <c r="J8" s="196" t="s">
        <v>110</v>
      </c>
      <c r="K8" s="197" t="s">
        <v>7</v>
      </c>
      <c r="L8" s="360" t="s">
        <v>78</v>
      </c>
      <c r="M8" s="361">
        <v>94926.25</v>
      </c>
    </row>
    <row r="9" spans="1:21" ht="24.75" customHeight="1" x14ac:dyDescent="0.2">
      <c r="A9" s="70">
        <v>566</v>
      </c>
      <c r="B9" s="22"/>
      <c r="C9" s="22"/>
      <c r="D9" s="199" t="s">
        <v>20</v>
      </c>
      <c r="E9" s="200" t="s">
        <v>55</v>
      </c>
      <c r="F9" s="201">
        <v>242</v>
      </c>
      <c r="G9" s="201">
        <v>1350</v>
      </c>
      <c r="H9" s="201"/>
      <c r="I9" s="201" t="s">
        <v>9</v>
      </c>
      <c r="J9" s="201" t="s">
        <v>110</v>
      </c>
      <c r="K9" s="202" t="s">
        <v>7</v>
      </c>
      <c r="L9" s="354"/>
      <c r="M9" s="355"/>
    </row>
    <row r="10" spans="1:21" ht="24.75" customHeight="1" x14ac:dyDescent="0.2">
      <c r="A10" s="70">
        <v>567</v>
      </c>
      <c r="B10" s="25"/>
      <c r="C10" s="25"/>
      <c r="D10" s="199" t="s">
        <v>21</v>
      </c>
      <c r="E10" s="200" t="s">
        <v>55</v>
      </c>
      <c r="F10" s="201">
        <v>232</v>
      </c>
      <c r="G10" s="201">
        <v>1933</v>
      </c>
      <c r="H10" s="201"/>
      <c r="I10" s="231" t="s">
        <v>63</v>
      </c>
      <c r="J10" s="201" t="s">
        <v>110</v>
      </c>
      <c r="K10" s="202" t="s">
        <v>8</v>
      </c>
      <c r="L10" s="354"/>
      <c r="M10" s="355"/>
    </row>
    <row r="11" spans="1:21" ht="24.75" customHeight="1" x14ac:dyDescent="0.2">
      <c r="A11" s="71">
        <v>579</v>
      </c>
      <c r="B11" s="27"/>
      <c r="C11" s="27"/>
      <c r="D11" s="208" t="s">
        <v>45</v>
      </c>
      <c r="E11" s="200" t="s">
        <v>55</v>
      </c>
      <c r="F11" s="203">
        <v>152</v>
      </c>
      <c r="G11" s="203">
        <v>1007</v>
      </c>
      <c r="H11" s="203">
        <v>95</v>
      </c>
      <c r="I11" s="203" t="s">
        <v>14</v>
      </c>
      <c r="J11" s="201" t="s">
        <v>110</v>
      </c>
      <c r="K11" s="202" t="s">
        <v>46</v>
      </c>
      <c r="L11" s="354"/>
      <c r="M11" s="355"/>
    </row>
    <row r="12" spans="1:21" ht="24.75" customHeight="1" x14ac:dyDescent="0.2">
      <c r="A12" s="71">
        <v>579</v>
      </c>
      <c r="B12" s="27"/>
      <c r="C12" s="27"/>
      <c r="D12" s="208" t="s">
        <v>45</v>
      </c>
      <c r="E12" s="200" t="s">
        <v>55</v>
      </c>
      <c r="F12" s="203">
        <v>152</v>
      </c>
      <c r="G12" s="203">
        <v>1007</v>
      </c>
      <c r="H12" s="203">
        <v>96</v>
      </c>
      <c r="I12" s="232"/>
      <c r="J12" s="201" t="s">
        <v>110</v>
      </c>
      <c r="K12" s="202" t="s">
        <v>46</v>
      </c>
      <c r="L12" s="354"/>
      <c r="M12" s="355"/>
    </row>
    <row r="13" spans="1:21" ht="24.75" customHeight="1" x14ac:dyDescent="0.2">
      <c r="A13" s="71">
        <v>579</v>
      </c>
      <c r="B13" s="27"/>
      <c r="C13" s="27"/>
      <c r="D13" s="208" t="s">
        <v>45</v>
      </c>
      <c r="E13" s="200" t="s">
        <v>55</v>
      </c>
      <c r="F13" s="203">
        <v>152</v>
      </c>
      <c r="G13" s="203">
        <v>1007</v>
      </c>
      <c r="H13" s="203">
        <v>97</v>
      </c>
      <c r="I13" s="232"/>
      <c r="J13" s="201" t="s">
        <v>110</v>
      </c>
      <c r="K13" s="202" t="s">
        <v>46</v>
      </c>
      <c r="L13" s="354"/>
      <c r="M13" s="355"/>
    </row>
    <row r="14" spans="1:21" ht="24.75" customHeight="1" x14ac:dyDescent="0.2">
      <c r="A14" s="71">
        <v>595</v>
      </c>
      <c r="B14" s="30"/>
      <c r="C14" s="30"/>
      <c r="D14" s="208" t="s">
        <v>11</v>
      </c>
      <c r="E14" s="200" t="s">
        <v>55</v>
      </c>
      <c r="F14" s="203">
        <v>155</v>
      </c>
      <c r="G14" s="203">
        <v>1451</v>
      </c>
      <c r="H14" s="203"/>
      <c r="I14" s="203" t="s">
        <v>63</v>
      </c>
      <c r="J14" s="201" t="s">
        <v>110</v>
      </c>
      <c r="K14" s="202" t="s">
        <v>5</v>
      </c>
      <c r="L14" s="354" t="s">
        <v>64</v>
      </c>
      <c r="M14" s="317"/>
    </row>
    <row r="15" spans="1:21" ht="24.75" customHeight="1" x14ac:dyDescent="0.2">
      <c r="A15" s="71"/>
      <c r="B15" s="30"/>
      <c r="C15" s="30"/>
      <c r="D15" s="208" t="s">
        <v>11</v>
      </c>
      <c r="E15" s="200" t="s">
        <v>55</v>
      </c>
      <c r="F15" s="203">
        <v>155</v>
      </c>
      <c r="G15" s="203">
        <v>1453</v>
      </c>
      <c r="H15" s="203"/>
      <c r="I15" s="203"/>
      <c r="J15" s="201" t="s">
        <v>110</v>
      </c>
      <c r="K15" s="202" t="s">
        <v>5</v>
      </c>
      <c r="L15" s="354"/>
      <c r="M15" s="317"/>
    </row>
    <row r="16" spans="1:21" ht="24.75" customHeight="1" thickBot="1" x14ac:dyDescent="0.25">
      <c r="A16" s="71">
        <v>595</v>
      </c>
      <c r="B16" s="30"/>
      <c r="C16" s="30"/>
      <c r="D16" s="209" t="s">
        <v>11</v>
      </c>
      <c r="E16" s="204" t="s">
        <v>55</v>
      </c>
      <c r="F16" s="210">
        <v>155</v>
      </c>
      <c r="G16" s="210">
        <v>1455</v>
      </c>
      <c r="H16" s="210"/>
      <c r="I16" s="210" t="s">
        <v>63</v>
      </c>
      <c r="J16" s="205" t="s">
        <v>110</v>
      </c>
      <c r="K16" s="206" t="s">
        <v>5</v>
      </c>
      <c r="L16" s="358"/>
      <c r="M16" s="318"/>
    </row>
    <row r="17" spans="1:15" ht="24.75" customHeight="1" x14ac:dyDescent="0.2">
      <c r="A17" s="71">
        <v>580</v>
      </c>
      <c r="B17" s="27"/>
      <c r="C17" s="27"/>
      <c r="D17" s="207" t="s">
        <v>69</v>
      </c>
      <c r="E17" s="195" t="s">
        <v>55</v>
      </c>
      <c r="F17" s="198">
        <v>232</v>
      </c>
      <c r="G17" s="198">
        <v>12</v>
      </c>
      <c r="H17" s="198">
        <v>2</v>
      </c>
      <c r="I17" s="198" t="s">
        <v>44</v>
      </c>
      <c r="J17" s="196" t="s">
        <v>110</v>
      </c>
      <c r="K17" s="197" t="s">
        <v>105</v>
      </c>
      <c r="L17" s="360" t="s">
        <v>129</v>
      </c>
      <c r="M17" s="361">
        <f>13129.34+16232.36</f>
        <v>29361.7</v>
      </c>
    </row>
    <row r="18" spans="1:15" ht="24.75" customHeight="1" x14ac:dyDescent="0.2">
      <c r="A18" s="71">
        <v>580</v>
      </c>
      <c r="B18" s="27"/>
      <c r="C18" s="27"/>
      <c r="D18" s="208" t="s">
        <v>69</v>
      </c>
      <c r="E18" s="200" t="s">
        <v>55</v>
      </c>
      <c r="F18" s="203">
        <v>232</v>
      </c>
      <c r="G18" s="203">
        <v>12</v>
      </c>
      <c r="H18" s="203">
        <v>3</v>
      </c>
      <c r="I18" s="203" t="s">
        <v>15</v>
      </c>
      <c r="J18" s="201" t="s">
        <v>110</v>
      </c>
      <c r="K18" s="202" t="s">
        <v>105</v>
      </c>
      <c r="L18" s="354"/>
      <c r="M18" s="355"/>
    </row>
    <row r="19" spans="1:15" ht="24.75" customHeight="1" x14ac:dyDescent="0.2">
      <c r="A19" s="71">
        <v>580</v>
      </c>
      <c r="B19" s="27"/>
      <c r="C19" s="27"/>
      <c r="D19" s="208" t="s">
        <v>69</v>
      </c>
      <c r="E19" s="200" t="s">
        <v>55</v>
      </c>
      <c r="F19" s="203">
        <v>232</v>
      </c>
      <c r="G19" s="203">
        <v>12</v>
      </c>
      <c r="H19" s="203">
        <v>4</v>
      </c>
      <c r="I19" s="203" t="s">
        <v>15</v>
      </c>
      <c r="J19" s="201" t="s">
        <v>110</v>
      </c>
      <c r="K19" s="202" t="s">
        <v>105</v>
      </c>
      <c r="L19" s="354"/>
      <c r="M19" s="355"/>
      <c r="O19" s="185" t="s">
        <v>199</v>
      </c>
    </row>
    <row r="20" spans="1:15" ht="24.75" customHeight="1" x14ac:dyDescent="0.2">
      <c r="A20" s="71">
        <v>580</v>
      </c>
      <c r="B20" s="27"/>
      <c r="C20" s="27"/>
      <c r="D20" s="208" t="s">
        <v>69</v>
      </c>
      <c r="E20" s="200" t="s">
        <v>55</v>
      </c>
      <c r="F20" s="203">
        <v>232</v>
      </c>
      <c r="G20" s="203">
        <v>12</v>
      </c>
      <c r="H20" s="203">
        <v>5</v>
      </c>
      <c r="I20" s="203" t="s">
        <v>15</v>
      </c>
      <c r="J20" s="201" t="s">
        <v>110</v>
      </c>
      <c r="K20" s="202" t="s">
        <v>105</v>
      </c>
      <c r="L20" s="354"/>
      <c r="M20" s="355"/>
    </row>
    <row r="21" spans="1:15" ht="24.75" customHeight="1" thickBot="1" x14ac:dyDescent="0.25">
      <c r="A21" s="71">
        <v>580</v>
      </c>
      <c r="B21" s="27"/>
      <c r="C21" s="27"/>
      <c r="D21" s="209" t="s">
        <v>69</v>
      </c>
      <c r="E21" s="204" t="s">
        <v>55</v>
      </c>
      <c r="F21" s="210">
        <v>232</v>
      </c>
      <c r="G21" s="210">
        <v>12</v>
      </c>
      <c r="H21" s="210">
        <v>6</v>
      </c>
      <c r="I21" s="210" t="s">
        <v>15</v>
      </c>
      <c r="J21" s="205" t="s">
        <v>110</v>
      </c>
      <c r="K21" s="206" t="s">
        <v>105</v>
      </c>
      <c r="L21" s="358"/>
      <c r="M21" s="359"/>
    </row>
    <row r="22" spans="1:15" ht="24.75" customHeight="1" x14ac:dyDescent="0.2">
      <c r="A22" s="70">
        <v>626</v>
      </c>
      <c r="D22" s="194" t="s">
        <v>72</v>
      </c>
      <c r="E22" s="195" t="s">
        <v>55</v>
      </c>
      <c r="F22" s="196">
        <v>232</v>
      </c>
      <c r="G22" s="196">
        <v>225</v>
      </c>
      <c r="H22" s="196">
        <v>30</v>
      </c>
      <c r="I22" s="196" t="s">
        <v>15</v>
      </c>
      <c r="J22" s="196" t="s">
        <v>110</v>
      </c>
      <c r="K22" s="197" t="s">
        <v>27</v>
      </c>
      <c r="L22" s="198" t="s">
        <v>64</v>
      </c>
      <c r="M22" s="314"/>
    </row>
    <row r="23" spans="1:15" ht="24.75" customHeight="1" x14ac:dyDescent="0.2">
      <c r="A23" s="70">
        <v>626</v>
      </c>
      <c r="D23" s="199" t="s">
        <v>72</v>
      </c>
      <c r="E23" s="200" t="s">
        <v>55</v>
      </c>
      <c r="F23" s="201">
        <v>232</v>
      </c>
      <c r="G23" s="201">
        <v>225</v>
      </c>
      <c r="H23" s="201">
        <v>31</v>
      </c>
      <c r="I23" s="201" t="s">
        <v>15</v>
      </c>
      <c r="J23" s="201" t="s">
        <v>110</v>
      </c>
      <c r="K23" s="202" t="s">
        <v>27</v>
      </c>
      <c r="L23" s="203" t="s">
        <v>64</v>
      </c>
      <c r="M23" s="315"/>
    </row>
    <row r="24" spans="1:15" ht="24.75" customHeight="1" x14ac:dyDescent="0.2">
      <c r="A24" s="70">
        <v>626</v>
      </c>
      <c r="D24" s="199" t="s">
        <v>72</v>
      </c>
      <c r="E24" s="200" t="s">
        <v>55</v>
      </c>
      <c r="F24" s="201">
        <v>232</v>
      </c>
      <c r="G24" s="201">
        <v>225</v>
      </c>
      <c r="H24" s="201">
        <v>32</v>
      </c>
      <c r="I24" s="201" t="s">
        <v>15</v>
      </c>
      <c r="J24" s="201" t="s">
        <v>110</v>
      </c>
      <c r="K24" s="202" t="s">
        <v>27</v>
      </c>
      <c r="L24" s="203" t="s">
        <v>64</v>
      </c>
      <c r="M24" s="315"/>
    </row>
    <row r="25" spans="1:15" ht="24.75" customHeight="1" x14ac:dyDescent="0.2">
      <c r="A25" s="70"/>
      <c r="B25" s="2"/>
      <c r="C25" s="2"/>
      <c r="D25" s="199" t="s">
        <v>72</v>
      </c>
      <c r="E25" s="200" t="s">
        <v>55</v>
      </c>
      <c r="F25" s="201">
        <v>232</v>
      </c>
      <c r="G25" s="201">
        <v>225</v>
      </c>
      <c r="H25" s="201">
        <v>79</v>
      </c>
      <c r="I25" s="201" t="s">
        <v>147</v>
      </c>
      <c r="J25" s="201" t="s">
        <v>110</v>
      </c>
      <c r="K25" s="202" t="s">
        <v>52</v>
      </c>
      <c r="L25" s="354" t="s">
        <v>149</v>
      </c>
      <c r="M25" s="355">
        <v>136850</v>
      </c>
    </row>
    <row r="26" spans="1:15" s="34" customFormat="1" ht="24" customHeight="1" x14ac:dyDescent="0.2">
      <c r="A26" s="72"/>
      <c r="B26" s="33"/>
      <c r="C26" s="33"/>
      <c r="D26" s="199" t="s">
        <v>72</v>
      </c>
      <c r="E26" s="200" t="s">
        <v>55</v>
      </c>
      <c r="F26" s="201">
        <v>232</v>
      </c>
      <c r="G26" s="201">
        <v>225</v>
      </c>
      <c r="H26" s="201">
        <v>69</v>
      </c>
      <c r="I26" s="201" t="s">
        <v>13</v>
      </c>
      <c r="J26" s="201" t="s">
        <v>110</v>
      </c>
      <c r="K26" s="202" t="s">
        <v>27</v>
      </c>
      <c r="L26" s="354"/>
      <c r="M26" s="355"/>
    </row>
    <row r="27" spans="1:15" s="34" customFormat="1" ht="27.75" customHeight="1" x14ac:dyDescent="0.2">
      <c r="A27" s="72"/>
      <c r="B27" s="33"/>
      <c r="C27" s="33"/>
      <c r="D27" s="199" t="s">
        <v>72</v>
      </c>
      <c r="E27" s="200" t="s">
        <v>55</v>
      </c>
      <c r="F27" s="201">
        <v>232</v>
      </c>
      <c r="G27" s="201">
        <v>225</v>
      </c>
      <c r="H27" s="201">
        <v>84</v>
      </c>
      <c r="I27" s="201" t="s">
        <v>13</v>
      </c>
      <c r="J27" s="201" t="s">
        <v>110</v>
      </c>
      <c r="K27" s="202" t="s">
        <v>30</v>
      </c>
      <c r="L27" s="354"/>
      <c r="M27" s="355"/>
    </row>
    <row r="28" spans="1:15" s="34" customFormat="1" ht="27.75" customHeight="1" x14ac:dyDescent="0.2">
      <c r="A28" s="72"/>
      <c r="B28" s="33"/>
      <c r="C28" s="33"/>
      <c r="D28" s="199" t="s">
        <v>72</v>
      </c>
      <c r="E28" s="200" t="s">
        <v>55</v>
      </c>
      <c r="F28" s="201">
        <v>232</v>
      </c>
      <c r="G28" s="201">
        <v>225</v>
      </c>
      <c r="H28" s="201">
        <v>86</v>
      </c>
      <c r="I28" s="201" t="s">
        <v>13</v>
      </c>
      <c r="J28" s="201" t="s">
        <v>110</v>
      </c>
      <c r="K28" s="202" t="s">
        <v>148</v>
      </c>
      <c r="L28" s="354"/>
      <c r="M28" s="355"/>
    </row>
    <row r="29" spans="1:15" s="34" customFormat="1" ht="27.75" customHeight="1" x14ac:dyDescent="0.2">
      <c r="A29" s="72"/>
      <c r="B29" s="33"/>
      <c r="C29" s="33"/>
      <c r="D29" s="199" t="s">
        <v>72</v>
      </c>
      <c r="E29" s="200" t="s">
        <v>55</v>
      </c>
      <c r="F29" s="201">
        <v>232</v>
      </c>
      <c r="G29" s="201">
        <v>225</v>
      </c>
      <c r="H29" s="201">
        <v>89</v>
      </c>
      <c r="I29" s="201" t="s">
        <v>13</v>
      </c>
      <c r="J29" s="201" t="s">
        <v>110</v>
      </c>
      <c r="K29" s="202" t="s">
        <v>29</v>
      </c>
      <c r="L29" s="354"/>
      <c r="M29" s="355"/>
    </row>
    <row r="30" spans="1:15" s="34" customFormat="1" ht="27.75" customHeight="1" x14ac:dyDescent="0.2">
      <c r="A30" s="72"/>
      <c r="B30" s="33"/>
      <c r="C30" s="33"/>
      <c r="D30" s="199" t="s">
        <v>72</v>
      </c>
      <c r="E30" s="200" t="s">
        <v>55</v>
      </c>
      <c r="F30" s="201">
        <v>232</v>
      </c>
      <c r="G30" s="201">
        <v>225</v>
      </c>
      <c r="H30" s="201">
        <v>91</v>
      </c>
      <c r="I30" s="201" t="s">
        <v>13</v>
      </c>
      <c r="J30" s="201" t="s">
        <v>110</v>
      </c>
      <c r="K30" s="202" t="s">
        <v>29</v>
      </c>
      <c r="L30" s="354"/>
      <c r="M30" s="355"/>
    </row>
    <row r="31" spans="1:15" ht="24.75" customHeight="1" x14ac:dyDescent="0.2">
      <c r="A31" s="70"/>
      <c r="B31" s="2"/>
      <c r="C31" s="2"/>
      <c r="D31" s="199" t="s">
        <v>72</v>
      </c>
      <c r="E31" s="200" t="s">
        <v>55</v>
      </c>
      <c r="F31" s="201">
        <v>232</v>
      </c>
      <c r="G31" s="201">
        <v>225</v>
      </c>
      <c r="H31" s="201">
        <v>80</v>
      </c>
      <c r="I31" s="201" t="s">
        <v>44</v>
      </c>
      <c r="J31" s="201" t="s">
        <v>110</v>
      </c>
      <c r="K31" s="202" t="s">
        <v>27</v>
      </c>
      <c r="L31" s="354" t="s">
        <v>150</v>
      </c>
      <c r="M31" s="355">
        <v>28666.959999999999</v>
      </c>
    </row>
    <row r="32" spans="1:15" s="34" customFormat="1" ht="27.75" customHeight="1" x14ac:dyDescent="0.2">
      <c r="A32" s="72"/>
      <c r="B32" s="33"/>
      <c r="C32" s="33"/>
      <c r="D32" s="199" t="s">
        <v>72</v>
      </c>
      <c r="E32" s="200" t="s">
        <v>55</v>
      </c>
      <c r="F32" s="201">
        <v>232</v>
      </c>
      <c r="G32" s="201">
        <v>225</v>
      </c>
      <c r="H32" s="201">
        <v>88</v>
      </c>
      <c r="I32" s="201" t="s">
        <v>44</v>
      </c>
      <c r="J32" s="201" t="s">
        <v>110</v>
      </c>
      <c r="K32" s="202" t="s">
        <v>29</v>
      </c>
      <c r="L32" s="354"/>
      <c r="M32" s="355"/>
    </row>
    <row r="33" spans="1:15" ht="24.75" customHeight="1" x14ac:dyDescent="0.2">
      <c r="A33" s="70"/>
      <c r="B33" s="2"/>
      <c r="C33" s="2"/>
      <c r="D33" s="199" t="s">
        <v>72</v>
      </c>
      <c r="E33" s="200" t="s">
        <v>55</v>
      </c>
      <c r="F33" s="201">
        <v>232</v>
      </c>
      <c r="G33" s="201">
        <v>225</v>
      </c>
      <c r="H33" s="201">
        <v>81</v>
      </c>
      <c r="I33" s="201" t="s">
        <v>44</v>
      </c>
      <c r="J33" s="201" t="s">
        <v>110</v>
      </c>
      <c r="K33" s="202" t="s">
        <v>27</v>
      </c>
      <c r="L33" s="354" t="s">
        <v>151</v>
      </c>
      <c r="M33" s="355">
        <v>18081</v>
      </c>
    </row>
    <row r="34" spans="1:15" s="34" customFormat="1" ht="27.75" customHeight="1" x14ac:dyDescent="0.2">
      <c r="A34" s="72"/>
      <c r="B34" s="33"/>
      <c r="C34" s="33"/>
      <c r="D34" s="199" t="s">
        <v>72</v>
      </c>
      <c r="E34" s="200" t="s">
        <v>55</v>
      </c>
      <c r="F34" s="201">
        <v>232</v>
      </c>
      <c r="G34" s="201">
        <v>225</v>
      </c>
      <c r="H34" s="201">
        <v>71</v>
      </c>
      <c r="I34" s="201" t="s">
        <v>15</v>
      </c>
      <c r="J34" s="201" t="s">
        <v>110</v>
      </c>
      <c r="K34" s="202" t="s">
        <v>27</v>
      </c>
      <c r="L34" s="354"/>
      <c r="M34" s="355"/>
    </row>
    <row r="35" spans="1:15" s="34" customFormat="1" ht="27.75" customHeight="1" x14ac:dyDescent="0.2">
      <c r="A35" s="72"/>
      <c r="B35" s="33"/>
      <c r="C35" s="33"/>
      <c r="D35" s="270" t="s">
        <v>72</v>
      </c>
      <c r="E35" s="271" t="s">
        <v>55</v>
      </c>
      <c r="F35" s="272">
        <v>232</v>
      </c>
      <c r="G35" s="272">
        <v>225</v>
      </c>
      <c r="H35" s="272">
        <v>93</v>
      </c>
      <c r="I35" s="272" t="s">
        <v>51</v>
      </c>
      <c r="J35" s="272" t="s">
        <v>110</v>
      </c>
      <c r="K35" s="273" t="s">
        <v>30</v>
      </c>
      <c r="L35" s="374" t="s">
        <v>220</v>
      </c>
      <c r="M35" s="376">
        <v>10866.8</v>
      </c>
    </row>
    <row r="36" spans="1:15" s="34" customFormat="1" ht="27.75" customHeight="1" x14ac:dyDescent="0.2">
      <c r="A36" s="72"/>
      <c r="B36" s="33"/>
      <c r="C36" s="33"/>
      <c r="D36" s="270" t="s">
        <v>72</v>
      </c>
      <c r="E36" s="271" t="s">
        <v>55</v>
      </c>
      <c r="F36" s="272">
        <v>232</v>
      </c>
      <c r="G36" s="272">
        <v>225</v>
      </c>
      <c r="H36" s="272">
        <v>94</v>
      </c>
      <c r="I36" s="272" t="s">
        <v>51</v>
      </c>
      <c r="J36" s="272" t="s">
        <v>110</v>
      </c>
      <c r="K36" s="273" t="s">
        <v>30</v>
      </c>
      <c r="L36" s="375"/>
      <c r="M36" s="370"/>
    </row>
    <row r="37" spans="1:15" s="34" customFormat="1" ht="39" thickBot="1" x14ac:dyDescent="0.25">
      <c r="A37" s="72"/>
      <c r="B37" s="33"/>
      <c r="C37" s="33"/>
      <c r="D37" s="308" t="s">
        <v>72</v>
      </c>
      <c r="E37" s="309" t="s">
        <v>55</v>
      </c>
      <c r="F37" s="310">
        <v>232</v>
      </c>
      <c r="G37" s="310">
        <v>225</v>
      </c>
      <c r="H37" s="310">
        <v>90</v>
      </c>
      <c r="I37" s="310" t="s">
        <v>44</v>
      </c>
      <c r="J37" s="310" t="s">
        <v>110</v>
      </c>
      <c r="K37" s="311" t="s">
        <v>29</v>
      </c>
      <c r="L37" s="236" t="s">
        <v>152</v>
      </c>
      <c r="M37" s="316">
        <v>8860.34</v>
      </c>
    </row>
    <row r="38" spans="1:15" ht="24.75" customHeight="1" x14ac:dyDescent="0.2">
      <c r="A38" s="70">
        <v>639</v>
      </c>
      <c r="B38" s="22"/>
      <c r="C38" s="22"/>
      <c r="D38" s="102" t="s">
        <v>102</v>
      </c>
      <c r="E38" s="103" t="s">
        <v>55</v>
      </c>
      <c r="F38" s="104">
        <v>162</v>
      </c>
      <c r="G38" s="104">
        <v>1468</v>
      </c>
      <c r="H38" s="5">
        <v>14</v>
      </c>
      <c r="I38" s="7" t="s">
        <v>44</v>
      </c>
      <c r="J38" s="5" t="s">
        <v>110</v>
      </c>
      <c r="K38" s="6" t="s">
        <v>53</v>
      </c>
      <c r="L38" s="138"/>
      <c r="M38" s="377">
        <f>6245.43+5995+8099.44+2422.89+600</f>
        <v>23362.76</v>
      </c>
      <c r="O38" s="1" t="s">
        <v>142</v>
      </c>
    </row>
    <row r="39" spans="1:15" ht="24.75" customHeight="1" x14ac:dyDescent="0.2">
      <c r="A39" s="70"/>
      <c r="B39" s="22"/>
      <c r="C39" s="22"/>
      <c r="D39" s="95" t="s">
        <v>113</v>
      </c>
      <c r="E39" s="64" t="s">
        <v>55</v>
      </c>
      <c r="F39" s="62">
        <v>162</v>
      </c>
      <c r="G39" s="62">
        <v>1468</v>
      </c>
      <c r="H39" s="62">
        <v>15</v>
      </c>
      <c r="I39" s="65" t="s">
        <v>44</v>
      </c>
      <c r="J39" s="62" t="s">
        <v>110</v>
      </c>
      <c r="K39" s="67" t="s">
        <v>116</v>
      </c>
      <c r="L39" s="141"/>
      <c r="M39" s="378"/>
    </row>
    <row r="40" spans="1:15" ht="24.75" customHeight="1" x14ac:dyDescent="0.2">
      <c r="A40" s="70">
        <v>639</v>
      </c>
      <c r="B40" s="22"/>
      <c r="C40" s="22"/>
      <c r="D40" s="24" t="s">
        <v>103</v>
      </c>
      <c r="E40" s="10" t="s">
        <v>55</v>
      </c>
      <c r="F40" s="11">
        <v>162</v>
      </c>
      <c r="G40" s="11">
        <v>1468</v>
      </c>
      <c r="H40" s="11">
        <v>48</v>
      </c>
      <c r="I40" s="28" t="s">
        <v>15</v>
      </c>
      <c r="J40" s="11" t="s">
        <v>110</v>
      </c>
      <c r="K40" s="12" t="s">
        <v>53</v>
      </c>
      <c r="L40" s="139"/>
      <c r="M40" s="378"/>
    </row>
    <row r="41" spans="1:15" ht="24.75" customHeight="1" x14ac:dyDescent="0.2">
      <c r="A41" s="70">
        <v>639</v>
      </c>
      <c r="B41" s="22"/>
      <c r="C41" s="22"/>
      <c r="D41" s="24" t="s">
        <v>103</v>
      </c>
      <c r="E41" s="10" t="s">
        <v>55</v>
      </c>
      <c r="F41" s="11">
        <v>162</v>
      </c>
      <c r="G41" s="11">
        <v>1468</v>
      </c>
      <c r="H41" s="11">
        <v>49</v>
      </c>
      <c r="I41" s="28" t="s">
        <v>15</v>
      </c>
      <c r="J41" s="11" t="s">
        <v>110</v>
      </c>
      <c r="K41" s="12" t="s">
        <v>53</v>
      </c>
      <c r="L41" s="139" t="s">
        <v>64</v>
      </c>
      <c r="M41" s="378"/>
    </row>
    <row r="42" spans="1:15" ht="24.75" customHeight="1" x14ac:dyDescent="0.2">
      <c r="A42" s="70">
        <v>639</v>
      </c>
      <c r="B42" s="22"/>
      <c r="C42" s="22"/>
      <c r="D42" s="24" t="s">
        <v>103</v>
      </c>
      <c r="E42" s="10" t="s">
        <v>55</v>
      </c>
      <c r="F42" s="11">
        <v>162</v>
      </c>
      <c r="G42" s="11">
        <v>1468</v>
      </c>
      <c r="H42" s="11">
        <v>50</v>
      </c>
      <c r="I42" s="28" t="s">
        <v>15</v>
      </c>
      <c r="J42" s="11" t="s">
        <v>110</v>
      </c>
      <c r="K42" s="12" t="s">
        <v>53</v>
      </c>
      <c r="L42" s="139" t="s">
        <v>64</v>
      </c>
      <c r="M42" s="378"/>
    </row>
    <row r="43" spans="1:15" ht="24.75" customHeight="1" thickBot="1" x14ac:dyDescent="0.25">
      <c r="A43" s="70">
        <v>639</v>
      </c>
      <c r="B43" s="22"/>
      <c r="C43" s="22"/>
      <c r="D43" s="247" t="s">
        <v>103</v>
      </c>
      <c r="E43" s="14" t="s">
        <v>55</v>
      </c>
      <c r="F43" s="15">
        <v>162</v>
      </c>
      <c r="G43" s="15">
        <v>1468</v>
      </c>
      <c r="H43" s="15">
        <v>51</v>
      </c>
      <c r="I43" s="31" t="s">
        <v>15</v>
      </c>
      <c r="J43" s="15" t="s">
        <v>110</v>
      </c>
      <c r="K43" s="16" t="s">
        <v>53</v>
      </c>
      <c r="L43" s="142" t="s">
        <v>64</v>
      </c>
      <c r="M43" s="379"/>
    </row>
    <row r="44" spans="1:15" ht="24.75" customHeight="1" thickBot="1" x14ac:dyDescent="0.25">
      <c r="A44" s="70"/>
      <c r="B44" s="22"/>
      <c r="C44" s="22"/>
      <c r="D44" s="35" t="s">
        <v>94</v>
      </c>
      <c r="E44" s="18" t="s">
        <v>55</v>
      </c>
      <c r="F44" s="19">
        <v>162</v>
      </c>
      <c r="G44" s="19">
        <v>284</v>
      </c>
      <c r="H44" s="19">
        <v>417</v>
      </c>
      <c r="I44" s="20" t="s">
        <v>44</v>
      </c>
      <c r="J44" s="19" t="s">
        <v>110</v>
      </c>
      <c r="K44" s="21" t="s">
        <v>33</v>
      </c>
      <c r="L44" s="143" t="s">
        <v>61</v>
      </c>
      <c r="M44" s="322">
        <v>6047.22</v>
      </c>
      <c r="O44" s="1" t="s">
        <v>141</v>
      </c>
    </row>
    <row r="45" spans="1:15" ht="26.25" customHeight="1" thickBot="1" x14ac:dyDescent="0.25">
      <c r="A45" s="70"/>
      <c r="B45" s="2"/>
      <c r="C45" s="2"/>
      <c r="D45" s="51" t="s">
        <v>112</v>
      </c>
      <c r="E45" s="52" t="s">
        <v>55</v>
      </c>
      <c r="F45" s="53">
        <v>231</v>
      </c>
      <c r="G45" s="53">
        <v>1123</v>
      </c>
      <c r="H45" s="53">
        <v>12</v>
      </c>
      <c r="I45" s="53" t="s">
        <v>44</v>
      </c>
      <c r="J45" s="53" t="s">
        <v>110</v>
      </c>
      <c r="K45" s="54" t="s">
        <v>111</v>
      </c>
      <c r="L45" s="144" t="s">
        <v>61</v>
      </c>
      <c r="M45" s="323">
        <v>31069.38</v>
      </c>
    </row>
    <row r="46" spans="1:15" ht="24.75" customHeight="1" x14ac:dyDescent="0.2">
      <c r="A46" s="70">
        <v>563</v>
      </c>
      <c r="B46" s="2" t="s">
        <v>35</v>
      </c>
      <c r="C46" s="2"/>
      <c r="D46" s="36" t="s">
        <v>70</v>
      </c>
      <c r="E46" s="4" t="s">
        <v>56</v>
      </c>
      <c r="F46" s="5">
        <v>4</v>
      </c>
      <c r="G46" s="5">
        <v>214</v>
      </c>
      <c r="H46" s="5">
        <v>6</v>
      </c>
      <c r="I46" s="5" t="s">
        <v>14</v>
      </c>
      <c r="J46" s="5" t="s">
        <v>110</v>
      </c>
      <c r="K46" s="37" t="s">
        <v>0</v>
      </c>
      <c r="L46" s="334" t="s">
        <v>66</v>
      </c>
      <c r="M46" s="363">
        <v>0</v>
      </c>
    </row>
    <row r="47" spans="1:15" ht="27.75" customHeight="1" thickBot="1" x14ac:dyDescent="0.25">
      <c r="A47" s="70">
        <v>563</v>
      </c>
      <c r="B47" s="2" t="s">
        <v>35</v>
      </c>
      <c r="C47" s="2"/>
      <c r="D47" s="246" t="s">
        <v>70</v>
      </c>
      <c r="E47" s="14" t="s">
        <v>56</v>
      </c>
      <c r="F47" s="15">
        <v>4</v>
      </c>
      <c r="G47" s="15">
        <v>214</v>
      </c>
      <c r="H47" s="15">
        <v>7</v>
      </c>
      <c r="I47" s="15" t="s">
        <v>1</v>
      </c>
      <c r="J47" s="15" t="s">
        <v>110</v>
      </c>
      <c r="K47" s="38" t="s">
        <v>0</v>
      </c>
      <c r="L47" s="342"/>
      <c r="M47" s="364"/>
    </row>
    <row r="48" spans="1:15" ht="24.75" customHeight="1" x14ac:dyDescent="0.2">
      <c r="A48" s="70"/>
      <c r="B48" s="2"/>
      <c r="C48" s="2"/>
      <c r="D48" s="241" t="s">
        <v>71</v>
      </c>
      <c r="E48" s="242" t="s">
        <v>58</v>
      </c>
      <c r="F48" s="243">
        <v>31</v>
      </c>
      <c r="G48" s="243">
        <v>787</v>
      </c>
      <c r="H48" s="243">
        <v>1</v>
      </c>
      <c r="I48" s="244" t="s">
        <v>15</v>
      </c>
      <c r="J48" s="243" t="s">
        <v>110</v>
      </c>
      <c r="K48" s="245" t="s">
        <v>25</v>
      </c>
      <c r="L48" s="339" t="s">
        <v>139</v>
      </c>
      <c r="M48" s="365">
        <f>6543.11+6256.67+6243.94</f>
        <v>19043.719999999998</v>
      </c>
    </row>
    <row r="49" spans="1:15" ht="24.75" customHeight="1" x14ac:dyDescent="0.2">
      <c r="A49" s="70"/>
      <c r="B49" s="2"/>
      <c r="C49" s="2"/>
      <c r="D49" s="89" t="s">
        <v>71</v>
      </c>
      <c r="E49" s="80" t="s">
        <v>58</v>
      </c>
      <c r="F49" s="81">
        <v>31</v>
      </c>
      <c r="G49" s="81">
        <v>787</v>
      </c>
      <c r="H49" s="81">
        <v>3</v>
      </c>
      <c r="I49" s="82" t="s">
        <v>24</v>
      </c>
      <c r="J49" s="81" t="s">
        <v>110</v>
      </c>
      <c r="K49" s="83" t="s">
        <v>25</v>
      </c>
      <c r="L49" s="339"/>
      <c r="M49" s="365"/>
    </row>
    <row r="50" spans="1:15" ht="24.75" customHeight="1" x14ac:dyDescent="0.2">
      <c r="A50" s="70">
        <v>74</v>
      </c>
      <c r="B50" s="2" t="s">
        <v>19</v>
      </c>
      <c r="C50" s="2"/>
      <c r="D50" s="89" t="s">
        <v>71</v>
      </c>
      <c r="E50" s="80" t="s">
        <v>58</v>
      </c>
      <c r="F50" s="81">
        <v>31</v>
      </c>
      <c r="G50" s="81">
        <v>787</v>
      </c>
      <c r="H50" s="81">
        <v>10</v>
      </c>
      <c r="I50" s="82" t="s">
        <v>15</v>
      </c>
      <c r="J50" s="81" t="s">
        <v>110</v>
      </c>
      <c r="K50" s="83" t="s">
        <v>25</v>
      </c>
      <c r="L50" s="340"/>
      <c r="M50" s="365"/>
    </row>
    <row r="51" spans="1:15" ht="24.75" customHeight="1" x14ac:dyDescent="0.2">
      <c r="A51" s="70">
        <v>74</v>
      </c>
      <c r="B51" s="2" t="s">
        <v>19</v>
      </c>
      <c r="C51" s="2"/>
      <c r="D51" s="89" t="s">
        <v>71</v>
      </c>
      <c r="E51" s="80" t="s">
        <v>58</v>
      </c>
      <c r="F51" s="81">
        <v>31</v>
      </c>
      <c r="G51" s="81">
        <v>787</v>
      </c>
      <c r="H51" s="81">
        <v>11</v>
      </c>
      <c r="I51" s="82" t="s">
        <v>24</v>
      </c>
      <c r="J51" s="81" t="s">
        <v>110</v>
      </c>
      <c r="K51" s="83" t="s">
        <v>25</v>
      </c>
      <c r="L51" s="340"/>
      <c r="M51" s="365"/>
      <c r="O51" s="1" t="s">
        <v>208</v>
      </c>
    </row>
    <row r="52" spans="1:15" ht="24.75" customHeight="1" x14ac:dyDescent="0.2">
      <c r="A52" s="70"/>
      <c r="B52" s="2"/>
      <c r="C52" s="1"/>
      <c r="D52" s="89" t="s">
        <v>71</v>
      </c>
      <c r="E52" s="80" t="s">
        <v>58</v>
      </c>
      <c r="F52" s="81">
        <v>31</v>
      </c>
      <c r="G52" s="81">
        <v>787</v>
      </c>
      <c r="H52" s="81">
        <v>2</v>
      </c>
      <c r="I52" s="82" t="s">
        <v>15</v>
      </c>
      <c r="J52" s="81" t="s">
        <v>110</v>
      </c>
      <c r="K52" s="83" t="s">
        <v>25</v>
      </c>
      <c r="L52" s="340"/>
      <c r="M52" s="365"/>
    </row>
    <row r="53" spans="1:15" ht="24.75" customHeight="1" x14ac:dyDescent="0.2">
      <c r="A53" s="70"/>
      <c r="B53" s="2"/>
      <c r="C53" s="1"/>
      <c r="D53" s="89" t="s">
        <v>71</v>
      </c>
      <c r="E53" s="80" t="s">
        <v>58</v>
      </c>
      <c r="F53" s="81">
        <v>31</v>
      </c>
      <c r="G53" s="81">
        <v>787</v>
      </c>
      <c r="H53" s="81">
        <v>21</v>
      </c>
      <c r="I53" s="82" t="s">
        <v>44</v>
      </c>
      <c r="J53" s="81" t="s">
        <v>110</v>
      </c>
      <c r="K53" s="83" t="s">
        <v>77</v>
      </c>
      <c r="L53" s="340"/>
      <c r="M53" s="365"/>
    </row>
    <row r="54" spans="1:15" ht="24.75" customHeight="1" x14ac:dyDescent="0.2">
      <c r="A54" s="70"/>
      <c r="B54" s="2"/>
      <c r="C54" s="1"/>
      <c r="D54" s="89" t="s">
        <v>71</v>
      </c>
      <c r="E54" s="80" t="s">
        <v>58</v>
      </c>
      <c r="F54" s="81">
        <v>31</v>
      </c>
      <c r="G54" s="81">
        <v>787</v>
      </c>
      <c r="H54" s="81">
        <v>22</v>
      </c>
      <c r="I54" s="82" t="s">
        <v>13</v>
      </c>
      <c r="J54" s="81" t="s">
        <v>110</v>
      </c>
      <c r="K54" s="83" t="s">
        <v>77</v>
      </c>
      <c r="L54" s="341"/>
      <c r="M54" s="366"/>
    </row>
    <row r="55" spans="1:15" ht="24.75" customHeight="1" x14ac:dyDescent="0.2">
      <c r="A55" s="70"/>
      <c r="B55" s="2"/>
      <c r="C55" s="2"/>
      <c r="D55" s="89" t="s">
        <v>71</v>
      </c>
      <c r="E55" s="80" t="s">
        <v>58</v>
      </c>
      <c r="F55" s="81">
        <v>31</v>
      </c>
      <c r="G55" s="81">
        <v>787</v>
      </c>
      <c r="H55" s="81">
        <v>12</v>
      </c>
      <c r="I55" s="82" t="s">
        <v>44</v>
      </c>
      <c r="J55" s="81" t="s">
        <v>110</v>
      </c>
      <c r="K55" s="83" t="s">
        <v>77</v>
      </c>
      <c r="L55" s="352" t="s">
        <v>62</v>
      </c>
      <c r="M55" s="367">
        <v>0</v>
      </c>
    </row>
    <row r="56" spans="1:15" ht="24.75" customHeight="1" thickBot="1" x14ac:dyDescent="0.25">
      <c r="A56" s="70"/>
      <c r="B56" s="2"/>
      <c r="C56" s="2"/>
      <c r="D56" s="90" t="s">
        <v>71</v>
      </c>
      <c r="E56" s="91" t="s">
        <v>58</v>
      </c>
      <c r="F56" s="92">
        <v>31</v>
      </c>
      <c r="G56" s="92">
        <v>787</v>
      </c>
      <c r="H56" s="92">
        <v>13</v>
      </c>
      <c r="I56" s="93" t="s">
        <v>44</v>
      </c>
      <c r="J56" s="92" t="s">
        <v>110</v>
      </c>
      <c r="K56" s="94" t="s">
        <v>77</v>
      </c>
      <c r="L56" s="353"/>
      <c r="M56" s="364"/>
    </row>
    <row r="57" spans="1:15" ht="24.75" customHeight="1" x14ac:dyDescent="0.2">
      <c r="A57" s="70">
        <v>587</v>
      </c>
      <c r="B57" s="2"/>
      <c r="C57" s="2"/>
      <c r="D57" s="63" t="s">
        <v>73</v>
      </c>
      <c r="E57" s="64" t="s">
        <v>59</v>
      </c>
      <c r="F57" s="62">
        <v>14</v>
      </c>
      <c r="G57" s="65">
        <v>177</v>
      </c>
      <c r="H57" s="65">
        <v>2</v>
      </c>
      <c r="I57" s="65" t="s">
        <v>15</v>
      </c>
      <c r="J57" s="62" t="s">
        <v>110</v>
      </c>
      <c r="K57" s="66" t="s">
        <v>10</v>
      </c>
      <c r="L57" s="336" t="s">
        <v>61</v>
      </c>
      <c r="M57" s="365">
        <v>3456.36</v>
      </c>
    </row>
    <row r="58" spans="1:15" ht="24.75" customHeight="1" x14ac:dyDescent="0.2">
      <c r="A58" s="70">
        <v>587</v>
      </c>
      <c r="B58" s="2"/>
      <c r="C58" s="2"/>
      <c r="D58" s="39" t="s">
        <v>73</v>
      </c>
      <c r="E58" s="10" t="s">
        <v>59</v>
      </c>
      <c r="F58" s="11">
        <v>14</v>
      </c>
      <c r="G58" s="28">
        <v>177</v>
      </c>
      <c r="H58" s="28">
        <v>3</v>
      </c>
      <c r="I58" s="28" t="s">
        <v>51</v>
      </c>
      <c r="J58" s="11" t="s">
        <v>110</v>
      </c>
      <c r="K58" s="40" t="s">
        <v>10</v>
      </c>
      <c r="L58" s="337"/>
      <c r="M58" s="366"/>
    </row>
    <row r="59" spans="1:15" ht="24.75" customHeight="1" thickBot="1" x14ac:dyDescent="0.25">
      <c r="A59" s="73">
        <v>587</v>
      </c>
      <c r="B59" s="41"/>
      <c r="C59" s="41"/>
      <c r="D59" s="57" t="s">
        <v>74</v>
      </c>
      <c r="E59" s="78" t="s">
        <v>59</v>
      </c>
      <c r="F59" s="55">
        <v>14</v>
      </c>
      <c r="G59" s="56">
        <v>178</v>
      </c>
      <c r="H59" s="79"/>
      <c r="I59" s="56" t="s">
        <v>3</v>
      </c>
      <c r="J59" s="56" t="s">
        <v>110</v>
      </c>
      <c r="K59" s="233" t="s">
        <v>23</v>
      </c>
      <c r="L59" s="193" t="s">
        <v>64</v>
      </c>
      <c r="M59" s="324"/>
    </row>
    <row r="60" spans="1:15" ht="24.75" customHeight="1" x14ac:dyDescent="0.2">
      <c r="A60" s="74"/>
      <c r="B60" s="17"/>
      <c r="C60" s="17"/>
      <c r="D60" s="211" t="s">
        <v>80</v>
      </c>
      <c r="E60" s="212" t="s">
        <v>55</v>
      </c>
      <c r="F60" s="196">
        <v>165</v>
      </c>
      <c r="G60" s="196">
        <v>636</v>
      </c>
      <c r="H60" s="196">
        <v>19</v>
      </c>
      <c r="I60" s="196" t="s">
        <v>81</v>
      </c>
      <c r="J60" s="198" t="s">
        <v>75</v>
      </c>
      <c r="K60" s="213" t="s">
        <v>98</v>
      </c>
      <c r="L60" s="198" t="s">
        <v>64</v>
      </c>
      <c r="M60" s="368">
        <v>219944.63</v>
      </c>
    </row>
    <row r="61" spans="1:15" ht="24.75" customHeight="1" x14ac:dyDescent="0.2">
      <c r="A61" s="74"/>
      <c r="B61" s="17"/>
      <c r="C61" s="17"/>
      <c r="D61" s="214" t="s">
        <v>82</v>
      </c>
      <c r="E61" s="215" t="s">
        <v>55</v>
      </c>
      <c r="F61" s="201">
        <v>165</v>
      </c>
      <c r="G61" s="201">
        <v>636</v>
      </c>
      <c r="H61" s="201">
        <v>20</v>
      </c>
      <c r="I61" s="201" t="s">
        <v>81</v>
      </c>
      <c r="J61" s="203" t="s">
        <v>75</v>
      </c>
      <c r="K61" s="216" t="s">
        <v>98</v>
      </c>
      <c r="L61" s="234" t="s">
        <v>64</v>
      </c>
      <c r="M61" s="369"/>
    </row>
    <row r="62" spans="1:15" ht="24.75" customHeight="1" x14ac:dyDescent="0.2">
      <c r="A62" s="74"/>
      <c r="B62" s="17"/>
      <c r="C62" s="17"/>
      <c r="D62" s="214" t="s">
        <v>83</v>
      </c>
      <c r="E62" s="215" t="s">
        <v>55</v>
      </c>
      <c r="F62" s="201">
        <v>165</v>
      </c>
      <c r="G62" s="201">
        <v>636</v>
      </c>
      <c r="H62" s="201">
        <v>21</v>
      </c>
      <c r="I62" s="201" t="s">
        <v>81</v>
      </c>
      <c r="J62" s="203" t="s">
        <v>75</v>
      </c>
      <c r="K62" s="216" t="s">
        <v>98</v>
      </c>
      <c r="L62" s="234" t="s">
        <v>64</v>
      </c>
      <c r="M62" s="369"/>
    </row>
    <row r="63" spans="1:15" ht="24.75" customHeight="1" x14ac:dyDescent="0.2">
      <c r="A63" s="74"/>
      <c r="B63" s="17"/>
      <c r="C63" s="17"/>
      <c r="D63" s="214" t="s">
        <v>84</v>
      </c>
      <c r="E63" s="215" t="s">
        <v>55</v>
      </c>
      <c r="F63" s="201">
        <v>165</v>
      </c>
      <c r="G63" s="201">
        <v>636</v>
      </c>
      <c r="H63" s="201">
        <v>22</v>
      </c>
      <c r="I63" s="201" t="s">
        <v>81</v>
      </c>
      <c r="J63" s="203" t="s">
        <v>75</v>
      </c>
      <c r="K63" s="216" t="s">
        <v>98</v>
      </c>
      <c r="L63" s="234" t="s">
        <v>64</v>
      </c>
      <c r="M63" s="369"/>
    </row>
    <row r="64" spans="1:15" ht="24.75" customHeight="1" x14ac:dyDescent="0.2">
      <c r="A64" s="74"/>
      <c r="B64" s="17"/>
      <c r="C64" s="17"/>
      <c r="D64" s="214" t="s">
        <v>85</v>
      </c>
      <c r="E64" s="215" t="s">
        <v>55</v>
      </c>
      <c r="F64" s="201">
        <v>165</v>
      </c>
      <c r="G64" s="201">
        <v>636</v>
      </c>
      <c r="H64" s="201">
        <v>23</v>
      </c>
      <c r="I64" s="201" t="s">
        <v>81</v>
      </c>
      <c r="J64" s="203" t="s">
        <v>75</v>
      </c>
      <c r="K64" s="216" t="s">
        <v>98</v>
      </c>
      <c r="L64" s="234" t="s">
        <v>64</v>
      </c>
      <c r="M64" s="369"/>
    </row>
    <row r="65" spans="1:15" ht="24.75" customHeight="1" x14ac:dyDescent="0.2">
      <c r="A65" s="74"/>
      <c r="B65" s="17"/>
      <c r="C65" s="17"/>
      <c r="D65" s="214" t="s">
        <v>86</v>
      </c>
      <c r="E65" s="215" t="s">
        <v>55</v>
      </c>
      <c r="F65" s="201">
        <v>165</v>
      </c>
      <c r="G65" s="201">
        <v>636</v>
      </c>
      <c r="H65" s="201">
        <v>24</v>
      </c>
      <c r="I65" s="201" t="s">
        <v>81</v>
      </c>
      <c r="J65" s="203" t="s">
        <v>75</v>
      </c>
      <c r="K65" s="216" t="s">
        <v>98</v>
      </c>
      <c r="L65" s="234" t="s">
        <v>64</v>
      </c>
      <c r="M65" s="369"/>
    </row>
    <row r="66" spans="1:15" ht="24.75" customHeight="1" x14ac:dyDescent="0.2">
      <c r="A66" s="74"/>
      <c r="B66" s="17"/>
      <c r="C66" s="17"/>
      <c r="D66" s="214" t="s">
        <v>87</v>
      </c>
      <c r="E66" s="215" t="s">
        <v>55</v>
      </c>
      <c r="F66" s="201">
        <v>165</v>
      </c>
      <c r="G66" s="201">
        <v>636</v>
      </c>
      <c r="H66" s="201">
        <v>25</v>
      </c>
      <c r="I66" s="201" t="s">
        <v>81</v>
      </c>
      <c r="J66" s="203" t="s">
        <v>75</v>
      </c>
      <c r="K66" s="362" t="s">
        <v>98</v>
      </c>
      <c r="L66" s="354" t="s">
        <v>64</v>
      </c>
      <c r="M66" s="369"/>
    </row>
    <row r="67" spans="1:15" ht="26.25" customHeight="1" x14ac:dyDescent="0.2">
      <c r="A67" s="74"/>
      <c r="B67" s="17"/>
      <c r="C67" s="17"/>
      <c r="D67" s="214" t="s">
        <v>88</v>
      </c>
      <c r="E67" s="215" t="s">
        <v>55</v>
      </c>
      <c r="F67" s="201">
        <v>165</v>
      </c>
      <c r="G67" s="201">
        <v>636</v>
      </c>
      <c r="H67" s="201">
        <v>26</v>
      </c>
      <c r="I67" s="201" t="s">
        <v>81</v>
      </c>
      <c r="J67" s="203" t="s">
        <v>75</v>
      </c>
      <c r="K67" s="362"/>
      <c r="L67" s="354"/>
      <c r="M67" s="369"/>
    </row>
    <row r="68" spans="1:15" ht="24.75" customHeight="1" x14ac:dyDescent="0.2">
      <c r="A68" s="74"/>
      <c r="B68" s="17"/>
      <c r="C68" s="17"/>
      <c r="D68" s="214" t="s">
        <v>89</v>
      </c>
      <c r="E68" s="215" t="s">
        <v>55</v>
      </c>
      <c r="F68" s="201">
        <v>165</v>
      </c>
      <c r="G68" s="201">
        <v>636</v>
      </c>
      <c r="H68" s="201">
        <v>32</v>
      </c>
      <c r="I68" s="201" t="s">
        <v>90</v>
      </c>
      <c r="J68" s="203" t="s">
        <v>75</v>
      </c>
      <c r="K68" s="216" t="s">
        <v>98</v>
      </c>
      <c r="L68" s="234" t="s">
        <v>64</v>
      </c>
      <c r="M68" s="369"/>
    </row>
    <row r="69" spans="1:15" ht="24.75" customHeight="1" x14ac:dyDescent="0.2">
      <c r="A69" s="74"/>
      <c r="B69" s="17"/>
      <c r="C69" s="17"/>
      <c r="D69" s="214" t="s">
        <v>91</v>
      </c>
      <c r="E69" s="215" t="s">
        <v>55</v>
      </c>
      <c r="F69" s="201">
        <v>165</v>
      </c>
      <c r="G69" s="201">
        <v>40</v>
      </c>
      <c r="H69" s="201">
        <v>4</v>
      </c>
      <c r="I69" s="201" t="s">
        <v>14</v>
      </c>
      <c r="J69" s="203" t="s">
        <v>75</v>
      </c>
      <c r="K69" s="216" t="s">
        <v>100</v>
      </c>
      <c r="L69" s="234" t="s">
        <v>109</v>
      </c>
      <c r="M69" s="369"/>
      <c r="O69" s="1" t="s">
        <v>202</v>
      </c>
    </row>
    <row r="70" spans="1:15" ht="24.75" customHeight="1" x14ac:dyDescent="0.2">
      <c r="A70" s="74"/>
      <c r="B70" s="17"/>
      <c r="C70" s="17"/>
      <c r="D70" s="214" t="s">
        <v>107</v>
      </c>
      <c r="E70" s="215" t="s">
        <v>55</v>
      </c>
      <c r="F70" s="201">
        <v>165</v>
      </c>
      <c r="G70" s="201">
        <v>46</v>
      </c>
      <c r="H70" s="201">
        <v>1</v>
      </c>
      <c r="I70" s="201" t="s">
        <v>81</v>
      </c>
      <c r="J70" s="203" t="s">
        <v>75</v>
      </c>
      <c r="K70" s="216" t="s">
        <v>99</v>
      </c>
      <c r="L70" s="234" t="s">
        <v>64</v>
      </c>
      <c r="M70" s="369"/>
      <c r="O70" s="1" t="s">
        <v>203</v>
      </c>
    </row>
    <row r="71" spans="1:15" ht="24.75" customHeight="1" x14ac:dyDescent="0.2">
      <c r="A71" s="74"/>
      <c r="B71" s="17"/>
      <c r="C71" s="17"/>
      <c r="D71" s="214" t="s">
        <v>92</v>
      </c>
      <c r="E71" s="215" t="s">
        <v>55</v>
      </c>
      <c r="F71" s="201">
        <v>165</v>
      </c>
      <c r="G71" s="201">
        <v>821</v>
      </c>
      <c r="H71" s="201">
        <v>2</v>
      </c>
      <c r="I71" s="201" t="s">
        <v>81</v>
      </c>
      <c r="J71" s="203" t="s">
        <v>75</v>
      </c>
      <c r="K71" s="216" t="s">
        <v>99</v>
      </c>
      <c r="L71" s="234" t="s">
        <v>64</v>
      </c>
      <c r="M71" s="369"/>
      <c r="O71" s="1" t="s">
        <v>204</v>
      </c>
    </row>
    <row r="72" spans="1:15" ht="24.75" customHeight="1" x14ac:dyDescent="0.2">
      <c r="A72" s="74"/>
      <c r="B72" s="17"/>
      <c r="C72" s="17"/>
      <c r="D72" s="214" t="s">
        <v>120</v>
      </c>
      <c r="E72" s="215" t="s">
        <v>55</v>
      </c>
      <c r="F72" s="201">
        <v>165</v>
      </c>
      <c r="G72" s="201">
        <v>636</v>
      </c>
      <c r="H72" s="201">
        <v>34</v>
      </c>
      <c r="I72" s="201" t="s">
        <v>106</v>
      </c>
      <c r="J72" s="203" t="s">
        <v>75</v>
      </c>
      <c r="K72" s="216" t="s">
        <v>101</v>
      </c>
      <c r="L72" s="234" t="s">
        <v>109</v>
      </c>
      <c r="M72" s="369"/>
      <c r="O72" s="1" t="s">
        <v>205</v>
      </c>
    </row>
    <row r="73" spans="1:15" ht="24.75" customHeight="1" x14ac:dyDescent="0.2">
      <c r="A73" s="74"/>
      <c r="B73" s="17"/>
      <c r="C73" s="17"/>
      <c r="D73" s="214" t="s">
        <v>121</v>
      </c>
      <c r="E73" s="215" t="s">
        <v>55</v>
      </c>
      <c r="F73" s="201">
        <v>165</v>
      </c>
      <c r="G73" s="201">
        <v>636</v>
      </c>
      <c r="H73" s="201">
        <v>40</v>
      </c>
      <c r="I73" s="201" t="s">
        <v>106</v>
      </c>
      <c r="J73" s="203" t="s">
        <v>75</v>
      </c>
      <c r="K73" s="216" t="s">
        <v>101</v>
      </c>
      <c r="L73" s="234" t="s">
        <v>109</v>
      </c>
      <c r="M73" s="369"/>
      <c r="O73" s="1" t="s">
        <v>209</v>
      </c>
    </row>
    <row r="74" spans="1:15" ht="24.75" customHeight="1" x14ac:dyDescent="0.2">
      <c r="A74" s="74"/>
      <c r="B74" s="17"/>
      <c r="C74" s="17"/>
      <c r="D74" s="214" t="s">
        <v>122</v>
      </c>
      <c r="E74" s="215" t="s">
        <v>55</v>
      </c>
      <c r="F74" s="201">
        <v>165</v>
      </c>
      <c r="G74" s="201">
        <v>636</v>
      </c>
      <c r="H74" s="201">
        <v>36</v>
      </c>
      <c r="I74" s="201" t="s">
        <v>4</v>
      </c>
      <c r="J74" s="203" t="s">
        <v>75</v>
      </c>
      <c r="K74" s="216" t="s">
        <v>101</v>
      </c>
      <c r="L74" s="234" t="s">
        <v>109</v>
      </c>
      <c r="M74" s="369"/>
    </row>
    <row r="75" spans="1:15" ht="25.5" customHeight="1" x14ac:dyDescent="0.2">
      <c r="A75" s="74"/>
      <c r="B75" s="17"/>
      <c r="C75" s="17"/>
      <c r="D75" s="214" t="s">
        <v>123</v>
      </c>
      <c r="E75" s="215" t="s">
        <v>55</v>
      </c>
      <c r="F75" s="201">
        <v>165</v>
      </c>
      <c r="G75" s="201">
        <v>636</v>
      </c>
      <c r="H75" s="201">
        <v>35</v>
      </c>
      <c r="I75" s="201" t="s">
        <v>4</v>
      </c>
      <c r="J75" s="203" t="s">
        <v>75</v>
      </c>
      <c r="K75" s="216" t="s">
        <v>101</v>
      </c>
      <c r="L75" s="234" t="s">
        <v>109</v>
      </c>
      <c r="M75" s="370"/>
    </row>
    <row r="76" spans="1:15" ht="25.5" customHeight="1" x14ac:dyDescent="0.2">
      <c r="A76" s="74"/>
      <c r="B76" s="17"/>
      <c r="C76" s="17"/>
      <c r="D76" s="214" t="s">
        <v>192</v>
      </c>
      <c r="E76" s="215" t="s">
        <v>55</v>
      </c>
      <c r="F76" s="201">
        <v>164</v>
      </c>
      <c r="G76" s="201">
        <v>21</v>
      </c>
      <c r="H76" s="201">
        <v>4</v>
      </c>
      <c r="I76" s="201" t="s">
        <v>13</v>
      </c>
      <c r="J76" s="203" t="s">
        <v>110</v>
      </c>
      <c r="K76" s="216" t="s">
        <v>193</v>
      </c>
      <c r="L76" s="234" t="s">
        <v>64</v>
      </c>
      <c r="M76" s="315"/>
    </row>
    <row r="77" spans="1:15" ht="25.5" customHeight="1" x14ac:dyDescent="0.2">
      <c r="A77" s="74"/>
      <c r="B77" s="17"/>
      <c r="C77" s="17"/>
      <c r="D77" s="214" t="s">
        <v>192</v>
      </c>
      <c r="E77" s="215" t="s">
        <v>55</v>
      </c>
      <c r="F77" s="201">
        <v>164</v>
      </c>
      <c r="G77" s="201">
        <v>21</v>
      </c>
      <c r="H77" s="201">
        <v>5</v>
      </c>
      <c r="I77" s="201" t="s">
        <v>13</v>
      </c>
      <c r="J77" s="203" t="s">
        <v>110</v>
      </c>
      <c r="K77" s="216" t="s">
        <v>194</v>
      </c>
      <c r="L77" s="234" t="s">
        <v>64</v>
      </c>
      <c r="M77" s="315"/>
    </row>
    <row r="78" spans="1:15" ht="25.5" customHeight="1" x14ac:dyDescent="0.2">
      <c r="A78" s="74"/>
      <c r="B78" s="17"/>
      <c r="C78" s="17"/>
      <c r="D78" s="214" t="s">
        <v>192</v>
      </c>
      <c r="E78" s="215" t="s">
        <v>55</v>
      </c>
      <c r="F78" s="201">
        <v>164</v>
      </c>
      <c r="G78" s="201">
        <v>21</v>
      </c>
      <c r="H78" s="201">
        <v>6</v>
      </c>
      <c r="I78" s="201" t="s">
        <v>15</v>
      </c>
      <c r="J78" s="203" t="s">
        <v>110</v>
      </c>
      <c r="K78" s="216" t="s">
        <v>195</v>
      </c>
      <c r="L78" s="234" t="s">
        <v>64</v>
      </c>
      <c r="M78" s="315"/>
    </row>
    <row r="79" spans="1:15" ht="25.5" customHeight="1" x14ac:dyDescent="0.2">
      <c r="A79" s="74"/>
      <c r="B79" s="17"/>
      <c r="C79" s="17"/>
      <c r="D79" s="214" t="s">
        <v>192</v>
      </c>
      <c r="E79" s="215" t="s">
        <v>55</v>
      </c>
      <c r="F79" s="201">
        <v>164</v>
      </c>
      <c r="G79" s="201">
        <v>21</v>
      </c>
      <c r="H79" s="201">
        <v>7</v>
      </c>
      <c r="I79" s="201" t="s">
        <v>3</v>
      </c>
      <c r="J79" s="203" t="s">
        <v>110</v>
      </c>
      <c r="K79" s="216" t="s">
        <v>196</v>
      </c>
      <c r="L79" s="234" t="s">
        <v>64</v>
      </c>
      <c r="M79" s="315"/>
    </row>
    <row r="80" spans="1:15" ht="25.5" customHeight="1" x14ac:dyDescent="0.2">
      <c r="A80" s="74"/>
      <c r="B80" s="17"/>
      <c r="C80" s="17"/>
      <c r="D80" s="214" t="s">
        <v>192</v>
      </c>
      <c r="E80" s="215" t="s">
        <v>55</v>
      </c>
      <c r="F80" s="201">
        <v>164</v>
      </c>
      <c r="G80" s="201">
        <v>21</v>
      </c>
      <c r="H80" s="201">
        <v>8</v>
      </c>
      <c r="I80" s="201" t="s">
        <v>3</v>
      </c>
      <c r="J80" s="203" t="s">
        <v>110</v>
      </c>
      <c r="K80" s="216" t="s">
        <v>197</v>
      </c>
      <c r="L80" s="234" t="s">
        <v>64</v>
      </c>
      <c r="M80" s="315"/>
    </row>
    <row r="81" spans="1:13" ht="25.5" customHeight="1" thickBot="1" x14ac:dyDescent="0.25">
      <c r="A81" s="74"/>
      <c r="B81" s="17"/>
      <c r="C81" s="17"/>
      <c r="D81" s="217" t="s">
        <v>192</v>
      </c>
      <c r="E81" s="218" t="s">
        <v>55</v>
      </c>
      <c r="F81" s="205">
        <v>164</v>
      </c>
      <c r="G81" s="205">
        <v>21</v>
      </c>
      <c r="H81" s="205">
        <v>9</v>
      </c>
      <c r="I81" s="205" t="s">
        <v>3</v>
      </c>
      <c r="J81" s="210" t="s">
        <v>110</v>
      </c>
      <c r="K81" s="219" t="s">
        <v>198</v>
      </c>
      <c r="L81" s="236" t="s">
        <v>64</v>
      </c>
      <c r="M81" s="316"/>
    </row>
    <row r="82" spans="1:13" ht="24.95" customHeight="1" thickBot="1" x14ac:dyDescent="0.25">
      <c r="A82" s="60"/>
      <c r="B82" s="61"/>
      <c r="C82" s="61"/>
      <c r="D82" s="211" t="s">
        <v>118</v>
      </c>
      <c r="E82" s="212" t="s">
        <v>57</v>
      </c>
      <c r="F82" s="196">
        <v>150</v>
      </c>
      <c r="G82" s="196">
        <v>196</v>
      </c>
      <c r="H82" s="196">
        <v>75</v>
      </c>
      <c r="I82" s="196" t="s">
        <v>81</v>
      </c>
      <c r="J82" s="198" t="s">
        <v>110</v>
      </c>
      <c r="K82" s="213" t="s">
        <v>108</v>
      </c>
      <c r="L82" s="235" t="s">
        <v>61</v>
      </c>
      <c r="M82" s="368">
        <v>172713.25</v>
      </c>
    </row>
    <row r="83" spans="1:13" ht="24.95" customHeight="1" x14ac:dyDescent="0.2">
      <c r="A83" s="74"/>
      <c r="B83" s="17"/>
      <c r="C83" s="17"/>
      <c r="D83" s="214" t="s">
        <v>119</v>
      </c>
      <c r="E83" s="215" t="s">
        <v>57</v>
      </c>
      <c r="F83" s="201">
        <v>150</v>
      </c>
      <c r="G83" s="201">
        <v>196</v>
      </c>
      <c r="H83" s="201">
        <v>87</v>
      </c>
      <c r="I83" s="201" t="s">
        <v>4</v>
      </c>
      <c r="J83" s="203" t="s">
        <v>110</v>
      </c>
      <c r="K83" s="216" t="s">
        <v>114</v>
      </c>
      <c r="L83" s="234" t="s">
        <v>61</v>
      </c>
      <c r="M83" s="369"/>
    </row>
    <row r="84" spans="1:13" ht="24.95" customHeight="1" thickBot="1" x14ac:dyDescent="0.25">
      <c r="A84" s="119"/>
      <c r="B84" s="120"/>
      <c r="C84" s="120"/>
      <c r="D84" s="217" t="s">
        <v>118</v>
      </c>
      <c r="E84" s="218" t="s">
        <v>57</v>
      </c>
      <c r="F84" s="205">
        <v>150</v>
      </c>
      <c r="G84" s="205">
        <v>196</v>
      </c>
      <c r="H84" s="205">
        <v>90</v>
      </c>
      <c r="I84" s="205" t="s">
        <v>115</v>
      </c>
      <c r="J84" s="210" t="s">
        <v>110</v>
      </c>
      <c r="K84" s="219" t="s">
        <v>108</v>
      </c>
      <c r="L84" s="236" t="s">
        <v>61</v>
      </c>
      <c r="M84" s="373"/>
    </row>
    <row r="85" spans="1:13" ht="24.95" customHeight="1" x14ac:dyDescent="0.2">
      <c r="A85" s="74"/>
      <c r="B85" s="17"/>
      <c r="C85" s="17"/>
      <c r="D85" s="211" t="s">
        <v>134</v>
      </c>
      <c r="E85" s="212" t="s">
        <v>55</v>
      </c>
      <c r="F85" s="196">
        <v>234</v>
      </c>
      <c r="G85" s="196">
        <v>1811</v>
      </c>
      <c r="H85" s="196"/>
      <c r="I85" s="196"/>
      <c r="J85" s="198" t="s">
        <v>110</v>
      </c>
      <c r="K85" s="213" t="s">
        <v>135</v>
      </c>
      <c r="L85" s="235" t="s">
        <v>136</v>
      </c>
      <c r="M85" s="371">
        <v>2400</v>
      </c>
    </row>
    <row r="86" spans="1:13" ht="24.95" customHeight="1" x14ac:dyDescent="0.2">
      <c r="A86" s="74"/>
      <c r="B86" s="17"/>
      <c r="C86" s="17"/>
      <c r="D86" s="214" t="s">
        <v>134</v>
      </c>
      <c r="E86" s="215" t="s">
        <v>55</v>
      </c>
      <c r="F86" s="201">
        <v>234</v>
      </c>
      <c r="G86" s="201">
        <v>1812</v>
      </c>
      <c r="H86" s="201"/>
      <c r="I86" s="201"/>
      <c r="J86" s="203" t="s">
        <v>110</v>
      </c>
      <c r="K86" s="216" t="s">
        <v>135</v>
      </c>
      <c r="L86" s="234" t="s">
        <v>136</v>
      </c>
      <c r="M86" s="372"/>
    </row>
    <row r="87" spans="1:13" ht="24.95" customHeight="1" x14ac:dyDescent="0.2">
      <c r="A87" s="74"/>
      <c r="B87" s="17"/>
      <c r="C87" s="17"/>
      <c r="D87" s="214" t="s">
        <v>134</v>
      </c>
      <c r="E87" s="215" t="s">
        <v>55</v>
      </c>
      <c r="F87" s="201">
        <v>234</v>
      </c>
      <c r="G87" s="201">
        <v>1817</v>
      </c>
      <c r="H87" s="201"/>
      <c r="I87" s="201"/>
      <c r="J87" s="203" t="s">
        <v>110</v>
      </c>
      <c r="K87" s="216" t="s">
        <v>135</v>
      </c>
      <c r="L87" s="234" t="s">
        <v>136</v>
      </c>
      <c r="M87" s="372"/>
    </row>
    <row r="88" spans="1:13" ht="24.95" customHeight="1" x14ac:dyDescent="0.2">
      <c r="A88" s="74"/>
      <c r="B88" s="17"/>
      <c r="C88" s="17"/>
      <c r="D88" s="214" t="s">
        <v>134</v>
      </c>
      <c r="E88" s="215" t="s">
        <v>55</v>
      </c>
      <c r="F88" s="201">
        <v>234</v>
      </c>
      <c r="G88" s="201">
        <v>1843</v>
      </c>
      <c r="H88" s="201"/>
      <c r="I88" s="201"/>
      <c r="J88" s="203" t="s">
        <v>110</v>
      </c>
      <c r="K88" s="216" t="s">
        <v>135</v>
      </c>
      <c r="L88" s="234" t="s">
        <v>136</v>
      </c>
      <c r="M88" s="372"/>
    </row>
    <row r="89" spans="1:13" ht="24.95" customHeight="1" x14ac:dyDescent="0.2">
      <c r="A89" s="74"/>
      <c r="B89" s="17"/>
      <c r="C89" s="17"/>
      <c r="D89" s="214" t="s">
        <v>134</v>
      </c>
      <c r="E89" s="215" t="s">
        <v>55</v>
      </c>
      <c r="F89" s="201">
        <v>234</v>
      </c>
      <c r="G89" s="201">
        <v>1846</v>
      </c>
      <c r="H89" s="201"/>
      <c r="I89" s="201"/>
      <c r="J89" s="203" t="s">
        <v>110</v>
      </c>
      <c r="K89" s="216" t="s">
        <v>135</v>
      </c>
      <c r="L89" s="234" t="s">
        <v>136</v>
      </c>
      <c r="M89" s="372"/>
    </row>
    <row r="90" spans="1:13" ht="24.95" customHeight="1" x14ac:dyDescent="0.2">
      <c r="A90" s="74"/>
      <c r="B90" s="17"/>
      <c r="C90" s="17"/>
      <c r="D90" s="214" t="s">
        <v>134</v>
      </c>
      <c r="E90" s="215" t="s">
        <v>55</v>
      </c>
      <c r="F90" s="201">
        <v>234</v>
      </c>
      <c r="G90" s="201">
        <v>1849</v>
      </c>
      <c r="H90" s="201"/>
      <c r="I90" s="201"/>
      <c r="J90" s="203" t="s">
        <v>110</v>
      </c>
      <c r="K90" s="216" t="s">
        <v>135</v>
      </c>
      <c r="L90" s="234" t="s">
        <v>136</v>
      </c>
      <c r="M90" s="372"/>
    </row>
    <row r="91" spans="1:13" ht="24.95" customHeight="1" x14ac:dyDescent="0.2">
      <c r="A91" s="74"/>
      <c r="B91" s="17"/>
      <c r="C91" s="17"/>
      <c r="D91" s="214" t="s">
        <v>134</v>
      </c>
      <c r="E91" s="215" t="s">
        <v>55</v>
      </c>
      <c r="F91" s="201">
        <v>234</v>
      </c>
      <c r="G91" s="201">
        <v>1861</v>
      </c>
      <c r="H91" s="201"/>
      <c r="I91" s="201"/>
      <c r="J91" s="203" t="s">
        <v>110</v>
      </c>
      <c r="K91" s="216" t="s">
        <v>135</v>
      </c>
      <c r="L91" s="234" t="s">
        <v>136</v>
      </c>
      <c r="M91" s="372"/>
    </row>
    <row r="92" spans="1:13" ht="24.95" customHeight="1" x14ac:dyDescent="0.2">
      <c r="A92" s="74"/>
      <c r="B92" s="17"/>
      <c r="C92" s="17"/>
      <c r="D92" s="214" t="s">
        <v>134</v>
      </c>
      <c r="E92" s="215" t="s">
        <v>55</v>
      </c>
      <c r="F92" s="201">
        <v>234</v>
      </c>
      <c r="G92" s="201">
        <v>1864</v>
      </c>
      <c r="H92" s="201"/>
      <c r="I92" s="201"/>
      <c r="J92" s="203" t="s">
        <v>110</v>
      </c>
      <c r="K92" s="216" t="s">
        <v>135</v>
      </c>
      <c r="L92" s="234" t="s">
        <v>136</v>
      </c>
      <c r="M92" s="372"/>
    </row>
    <row r="93" spans="1:13" ht="24.95" customHeight="1" x14ac:dyDescent="0.2">
      <c r="A93" s="74"/>
      <c r="B93" s="17"/>
      <c r="C93" s="17"/>
      <c r="D93" s="214" t="s">
        <v>134</v>
      </c>
      <c r="E93" s="215" t="s">
        <v>55</v>
      </c>
      <c r="F93" s="201">
        <v>234</v>
      </c>
      <c r="G93" s="201">
        <v>1865</v>
      </c>
      <c r="H93" s="201"/>
      <c r="I93" s="201"/>
      <c r="J93" s="203" t="s">
        <v>110</v>
      </c>
      <c r="K93" s="216" t="s">
        <v>135</v>
      </c>
      <c r="L93" s="234" t="s">
        <v>136</v>
      </c>
      <c r="M93" s="372"/>
    </row>
    <row r="94" spans="1:13" ht="24.95" customHeight="1" x14ac:dyDescent="0.2">
      <c r="A94" s="74"/>
      <c r="B94" s="17"/>
      <c r="C94" s="17"/>
      <c r="D94" s="214" t="s">
        <v>134</v>
      </c>
      <c r="E94" s="215" t="s">
        <v>55</v>
      </c>
      <c r="F94" s="201">
        <v>234</v>
      </c>
      <c r="G94" s="201">
        <v>1866</v>
      </c>
      <c r="H94" s="201"/>
      <c r="I94" s="201"/>
      <c r="J94" s="203" t="s">
        <v>110</v>
      </c>
      <c r="K94" s="216" t="s">
        <v>135</v>
      </c>
      <c r="L94" s="234" t="s">
        <v>136</v>
      </c>
      <c r="M94" s="372"/>
    </row>
    <row r="95" spans="1:13" ht="24.95" customHeight="1" x14ac:dyDescent="0.2">
      <c r="A95" s="74"/>
      <c r="B95" s="17"/>
      <c r="C95" s="17"/>
      <c r="D95" s="214" t="s">
        <v>134</v>
      </c>
      <c r="E95" s="215" t="s">
        <v>55</v>
      </c>
      <c r="F95" s="201">
        <v>234</v>
      </c>
      <c r="G95" s="201">
        <v>1872</v>
      </c>
      <c r="H95" s="201"/>
      <c r="I95" s="201"/>
      <c r="J95" s="203" t="s">
        <v>110</v>
      </c>
      <c r="K95" s="216" t="s">
        <v>135</v>
      </c>
      <c r="L95" s="234" t="s">
        <v>136</v>
      </c>
      <c r="M95" s="372"/>
    </row>
    <row r="96" spans="1:13" ht="24.95" customHeight="1" x14ac:dyDescent="0.2">
      <c r="A96" s="74"/>
      <c r="B96" s="17"/>
      <c r="C96" s="17"/>
      <c r="D96" s="214" t="s">
        <v>134</v>
      </c>
      <c r="E96" s="215" t="s">
        <v>55</v>
      </c>
      <c r="F96" s="201">
        <v>234</v>
      </c>
      <c r="G96" s="201">
        <v>1873</v>
      </c>
      <c r="H96" s="201"/>
      <c r="I96" s="201"/>
      <c r="J96" s="203" t="s">
        <v>110</v>
      </c>
      <c r="K96" s="216" t="s">
        <v>135</v>
      </c>
      <c r="L96" s="234" t="s">
        <v>136</v>
      </c>
      <c r="M96" s="372"/>
    </row>
    <row r="97" spans="1:13" ht="24.95" customHeight="1" x14ac:dyDescent="0.2">
      <c r="A97" s="74"/>
      <c r="B97" s="17"/>
      <c r="C97" s="17"/>
      <c r="D97" s="214" t="s">
        <v>134</v>
      </c>
      <c r="E97" s="215" t="s">
        <v>55</v>
      </c>
      <c r="F97" s="201">
        <v>234</v>
      </c>
      <c r="G97" s="201">
        <v>1874</v>
      </c>
      <c r="H97" s="201"/>
      <c r="I97" s="201"/>
      <c r="J97" s="203" t="s">
        <v>110</v>
      </c>
      <c r="K97" s="216" t="s">
        <v>135</v>
      </c>
      <c r="L97" s="234" t="s">
        <v>136</v>
      </c>
      <c r="M97" s="372"/>
    </row>
    <row r="98" spans="1:13" ht="24.95" customHeight="1" x14ac:dyDescent="0.2">
      <c r="A98" s="74"/>
      <c r="B98" s="17"/>
      <c r="C98" s="17"/>
      <c r="D98" s="214" t="s">
        <v>134</v>
      </c>
      <c r="E98" s="215" t="s">
        <v>55</v>
      </c>
      <c r="F98" s="201">
        <v>234</v>
      </c>
      <c r="G98" s="201">
        <v>21</v>
      </c>
      <c r="H98" s="201"/>
      <c r="I98" s="201"/>
      <c r="J98" s="203" t="s">
        <v>110</v>
      </c>
      <c r="K98" s="216" t="s">
        <v>135</v>
      </c>
      <c r="L98" s="234" t="s">
        <v>136</v>
      </c>
      <c r="M98" s="372"/>
    </row>
    <row r="99" spans="1:13" ht="24.95" customHeight="1" x14ac:dyDescent="0.2">
      <c r="A99" s="74"/>
      <c r="B99" s="17"/>
      <c r="C99" s="17"/>
      <c r="D99" s="214" t="s">
        <v>134</v>
      </c>
      <c r="E99" s="215" t="s">
        <v>55</v>
      </c>
      <c r="F99" s="201">
        <v>234</v>
      </c>
      <c r="G99" s="201">
        <v>31</v>
      </c>
      <c r="H99" s="201"/>
      <c r="I99" s="201"/>
      <c r="J99" s="203" t="s">
        <v>110</v>
      </c>
      <c r="K99" s="216" t="s">
        <v>135</v>
      </c>
      <c r="L99" s="234" t="s">
        <v>136</v>
      </c>
      <c r="M99" s="372"/>
    </row>
    <row r="100" spans="1:13" ht="24.95" customHeight="1" x14ac:dyDescent="0.2">
      <c r="A100" s="74"/>
      <c r="B100" s="17"/>
      <c r="C100" s="17"/>
      <c r="D100" s="214" t="s">
        <v>134</v>
      </c>
      <c r="E100" s="215" t="s">
        <v>55</v>
      </c>
      <c r="F100" s="201">
        <v>234</v>
      </c>
      <c r="G100" s="201">
        <v>33</v>
      </c>
      <c r="H100" s="201"/>
      <c r="I100" s="201"/>
      <c r="J100" s="203" t="s">
        <v>110</v>
      </c>
      <c r="K100" s="216" t="s">
        <v>135</v>
      </c>
      <c r="L100" s="234" t="s">
        <v>136</v>
      </c>
      <c r="M100" s="372"/>
    </row>
    <row r="101" spans="1:13" ht="24.95" customHeight="1" x14ac:dyDescent="0.2">
      <c r="A101" s="74"/>
      <c r="B101" s="17"/>
      <c r="C101" s="17"/>
      <c r="D101" s="214" t="s">
        <v>134</v>
      </c>
      <c r="E101" s="215" t="s">
        <v>55</v>
      </c>
      <c r="F101" s="201">
        <v>234</v>
      </c>
      <c r="G101" s="201">
        <v>35</v>
      </c>
      <c r="H101" s="201"/>
      <c r="I101" s="201"/>
      <c r="J101" s="203" t="s">
        <v>110</v>
      </c>
      <c r="K101" s="216" t="s">
        <v>135</v>
      </c>
      <c r="L101" s="234" t="s">
        <v>136</v>
      </c>
      <c r="M101" s="372"/>
    </row>
    <row r="102" spans="1:13" ht="24.95" customHeight="1" x14ac:dyDescent="0.2">
      <c r="A102" s="74"/>
      <c r="B102" s="17"/>
      <c r="C102" s="17"/>
      <c r="D102" s="214" t="s">
        <v>134</v>
      </c>
      <c r="E102" s="215" t="s">
        <v>55</v>
      </c>
      <c r="F102" s="201">
        <v>234</v>
      </c>
      <c r="G102" s="201">
        <v>36</v>
      </c>
      <c r="H102" s="201"/>
      <c r="I102" s="201"/>
      <c r="J102" s="203" t="s">
        <v>110</v>
      </c>
      <c r="K102" s="216" t="s">
        <v>135</v>
      </c>
      <c r="L102" s="234" t="s">
        <v>136</v>
      </c>
      <c r="M102" s="372"/>
    </row>
    <row r="103" spans="1:13" ht="24.95" customHeight="1" x14ac:dyDescent="0.2">
      <c r="A103" s="74"/>
      <c r="B103" s="17"/>
      <c r="C103" s="17"/>
      <c r="D103" s="214" t="s">
        <v>134</v>
      </c>
      <c r="E103" s="215" t="s">
        <v>55</v>
      </c>
      <c r="F103" s="201">
        <v>234</v>
      </c>
      <c r="G103" s="201">
        <v>42</v>
      </c>
      <c r="H103" s="201"/>
      <c r="I103" s="201"/>
      <c r="J103" s="203" t="s">
        <v>110</v>
      </c>
      <c r="K103" s="216" t="s">
        <v>135</v>
      </c>
      <c r="L103" s="234" t="s">
        <v>136</v>
      </c>
      <c r="M103" s="372"/>
    </row>
    <row r="104" spans="1:13" ht="24.95" customHeight="1" x14ac:dyDescent="0.2">
      <c r="A104" s="74"/>
      <c r="B104" s="17"/>
      <c r="C104" s="17"/>
      <c r="D104" s="214" t="s">
        <v>134</v>
      </c>
      <c r="E104" s="215" t="s">
        <v>55</v>
      </c>
      <c r="F104" s="201">
        <v>234</v>
      </c>
      <c r="G104" s="201">
        <v>43</v>
      </c>
      <c r="H104" s="201"/>
      <c r="I104" s="201"/>
      <c r="J104" s="203" t="s">
        <v>110</v>
      </c>
      <c r="K104" s="216" t="s">
        <v>135</v>
      </c>
      <c r="L104" s="234" t="s">
        <v>136</v>
      </c>
      <c r="M104" s="372"/>
    </row>
    <row r="105" spans="1:13" ht="24.95" customHeight="1" x14ac:dyDescent="0.2">
      <c r="A105" s="74"/>
      <c r="B105" s="17"/>
      <c r="C105" s="17"/>
      <c r="D105" s="214" t="s">
        <v>134</v>
      </c>
      <c r="E105" s="215" t="s">
        <v>55</v>
      </c>
      <c r="F105" s="201">
        <v>131</v>
      </c>
      <c r="G105" s="201">
        <v>349</v>
      </c>
      <c r="H105" s="201"/>
      <c r="I105" s="201"/>
      <c r="J105" s="203" t="s">
        <v>110</v>
      </c>
      <c r="K105" s="216" t="s">
        <v>135</v>
      </c>
      <c r="L105" s="234" t="s">
        <v>136</v>
      </c>
      <c r="M105" s="372"/>
    </row>
    <row r="106" spans="1:13" ht="24.95" customHeight="1" x14ac:dyDescent="0.2">
      <c r="A106" s="74"/>
      <c r="B106" s="17"/>
      <c r="C106" s="17"/>
      <c r="D106" s="214" t="s">
        <v>134</v>
      </c>
      <c r="E106" s="215" t="s">
        <v>55</v>
      </c>
      <c r="F106" s="201">
        <v>131</v>
      </c>
      <c r="G106" s="201">
        <v>350</v>
      </c>
      <c r="H106" s="201"/>
      <c r="I106" s="201"/>
      <c r="J106" s="203" t="s">
        <v>110</v>
      </c>
      <c r="K106" s="216" t="s">
        <v>135</v>
      </c>
      <c r="L106" s="234" t="s">
        <v>136</v>
      </c>
      <c r="M106" s="372"/>
    </row>
    <row r="107" spans="1:13" ht="24.95" customHeight="1" x14ac:dyDescent="0.2">
      <c r="A107" s="74"/>
      <c r="B107" s="17"/>
      <c r="C107" s="17"/>
      <c r="D107" s="214" t="s">
        <v>134</v>
      </c>
      <c r="E107" s="215" t="s">
        <v>55</v>
      </c>
      <c r="F107" s="201">
        <v>234</v>
      </c>
      <c r="G107" s="201">
        <v>1850</v>
      </c>
      <c r="H107" s="201"/>
      <c r="I107" s="201"/>
      <c r="J107" s="203" t="s">
        <v>110</v>
      </c>
      <c r="K107" s="216" t="s">
        <v>135</v>
      </c>
      <c r="L107" s="234" t="s">
        <v>136</v>
      </c>
      <c r="M107" s="372"/>
    </row>
    <row r="108" spans="1:13" ht="24.95" customHeight="1" x14ac:dyDescent="0.2">
      <c r="A108" s="74"/>
      <c r="B108" s="17"/>
      <c r="C108" s="17"/>
      <c r="D108" s="214" t="s">
        <v>134</v>
      </c>
      <c r="E108" s="215" t="s">
        <v>55</v>
      </c>
      <c r="F108" s="201">
        <v>234</v>
      </c>
      <c r="G108" s="201">
        <v>1851</v>
      </c>
      <c r="H108" s="201"/>
      <c r="I108" s="201"/>
      <c r="J108" s="203" t="s">
        <v>110</v>
      </c>
      <c r="K108" s="216" t="s">
        <v>135</v>
      </c>
      <c r="L108" s="234" t="s">
        <v>136</v>
      </c>
      <c r="M108" s="372"/>
    </row>
    <row r="109" spans="1:13" ht="24.95" customHeight="1" x14ac:dyDescent="0.2">
      <c r="A109" s="74"/>
      <c r="B109" s="17"/>
      <c r="C109" s="17"/>
      <c r="D109" s="214" t="s">
        <v>134</v>
      </c>
      <c r="E109" s="215" t="s">
        <v>55</v>
      </c>
      <c r="F109" s="201">
        <v>234</v>
      </c>
      <c r="G109" s="201">
        <v>1802</v>
      </c>
      <c r="H109" s="201"/>
      <c r="I109" s="201"/>
      <c r="J109" s="203" t="s">
        <v>110</v>
      </c>
      <c r="K109" s="216" t="s">
        <v>135</v>
      </c>
      <c r="L109" s="234" t="s">
        <v>136</v>
      </c>
      <c r="M109" s="372"/>
    </row>
    <row r="110" spans="1:13" ht="24.95" customHeight="1" x14ac:dyDescent="0.2">
      <c r="A110" s="74"/>
      <c r="B110" s="17"/>
      <c r="C110" s="17"/>
      <c r="D110" s="214" t="s">
        <v>134</v>
      </c>
      <c r="E110" s="215" t="s">
        <v>55</v>
      </c>
      <c r="F110" s="201">
        <v>234</v>
      </c>
      <c r="G110" s="201">
        <v>1808</v>
      </c>
      <c r="H110" s="201"/>
      <c r="I110" s="201"/>
      <c r="J110" s="203" t="s">
        <v>110</v>
      </c>
      <c r="K110" s="216" t="s">
        <v>135</v>
      </c>
      <c r="L110" s="234" t="s">
        <v>136</v>
      </c>
      <c r="M110" s="372"/>
    </row>
    <row r="111" spans="1:13" ht="24.95" customHeight="1" x14ac:dyDescent="0.2">
      <c r="A111" s="74"/>
      <c r="B111" s="17"/>
      <c r="C111" s="17"/>
      <c r="D111" s="214" t="s">
        <v>134</v>
      </c>
      <c r="E111" s="215" t="s">
        <v>55</v>
      </c>
      <c r="F111" s="201">
        <v>234</v>
      </c>
      <c r="G111" s="201">
        <v>1808</v>
      </c>
      <c r="H111" s="201"/>
      <c r="I111" s="201"/>
      <c r="J111" s="203" t="s">
        <v>110</v>
      </c>
      <c r="K111" s="216" t="s">
        <v>135</v>
      </c>
      <c r="L111" s="234" t="s">
        <v>136</v>
      </c>
      <c r="M111" s="372"/>
    </row>
    <row r="112" spans="1:13" ht="24.95" customHeight="1" x14ac:dyDescent="0.2">
      <c r="A112" s="74"/>
      <c r="B112" s="17"/>
      <c r="C112" s="17"/>
      <c r="D112" s="214" t="s">
        <v>134</v>
      </c>
      <c r="E112" s="215" t="s">
        <v>55</v>
      </c>
      <c r="F112" s="201">
        <v>234</v>
      </c>
      <c r="G112" s="201">
        <v>1814</v>
      </c>
      <c r="H112" s="201"/>
      <c r="I112" s="201"/>
      <c r="J112" s="203" t="s">
        <v>110</v>
      </c>
      <c r="K112" s="216" t="s">
        <v>135</v>
      </c>
      <c r="L112" s="234" t="s">
        <v>136</v>
      </c>
      <c r="M112" s="372"/>
    </row>
    <row r="113" spans="1:13" ht="24.95" customHeight="1" x14ac:dyDescent="0.2">
      <c r="A113" s="74"/>
      <c r="B113" s="17"/>
      <c r="C113" s="17"/>
      <c r="D113" s="214" t="s">
        <v>134</v>
      </c>
      <c r="E113" s="215" t="s">
        <v>55</v>
      </c>
      <c r="F113" s="201">
        <v>234</v>
      </c>
      <c r="G113" s="201">
        <v>1814</v>
      </c>
      <c r="H113" s="201"/>
      <c r="I113" s="201"/>
      <c r="J113" s="203" t="s">
        <v>110</v>
      </c>
      <c r="K113" s="216" t="s">
        <v>135</v>
      </c>
      <c r="L113" s="234" t="s">
        <v>136</v>
      </c>
      <c r="M113" s="372"/>
    </row>
    <row r="114" spans="1:13" ht="24.95" customHeight="1" x14ac:dyDescent="0.2">
      <c r="A114" s="74"/>
      <c r="B114" s="17"/>
      <c r="C114" s="17"/>
      <c r="D114" s="214" t="s">
        <v>134</v>
      </c>
      <c r="E114" s="215" t="s">
        <v>55</v>
      </c>
      <c r="F114" s="201">
        <v>234</v>
      </c>
      <c r="G114" s="201">
        <v>1828</v>
      </c>
      <c r="H114" s="201"/>
      <c r="I114" s="201"/>
      <c r="J114" s="203" t="s">
        <v>110</v>
      </c>
      <c r="K114" s="216" t="s">
        <v>135</v>
      </c>
      <c r="L114" s="234" t="s">
        <v>136</v>
      </c>
      <c r="M114" s="372"/>
    </row>
    <row r="115" spans="1:13" ht="24.95" customHeight="1" x14ac:dyDescent="0.2">
      <c r="A115" s="74"/>
      <c r="B115" s="17"/>
      <c r="C115" s="17"/>
      <c r="D115" s="214" t="s">
        <v>134</v>
      </c>
      <c r="E115" s="215" t="s">
        <v>55</v>
      </c>
      <c r="F115" s="201">
        <v>234</v>
      </c>
      <c r="G115" s="201">
        <v>1833</v>
      </c>
      <c r="H115" s="201"/>
      <c r="I115" s="201"/>
      <c r="J115" s="203" t="s">
        <v>110</v>
      </c>
      <c r="K115" s="216" t="s">
        <v>135</v>
      </c>
      <c r="L115" s="234" t="s">
        <v>136</v>
      </c>
      <c r="M115" s="372"/>
    </row>
    <row r="116" spans="1:13" ht="24.95" customHeight="1" x14ac:dyDescent="0.2">
      <c r="A116" s="74"/>
      <c r="B116" s="17"/>
      <c r="C116" s="17"/>
      <c r="D116" s="214" t="s">
        <v>134</v>
      </c>
      <c r="E116" s="215" t="s">
        <v>55</v>
      </c>
      <c r="F116" s="201">
        <v>234</v>
      </c>
      <c r="G116" s="201">
        <v>1862</v>
      </c>
      <c r="H116" s="201"/>
      <c r="I116" s="201"/>
      <c r="J116" s="203" t="s">
        <v>110</v>
      </c>
      <c r="K116" s="216" t="s">
        <v>135</v>
      </c>
      <c r="L116" s="234" t="s">
        <v>136</v>
      </c>
      <c r="M116" s="372"/>
    </row>
    <row r="117" spans="1:13" ht="24.95" customHeight="1" x14ac:dyDescent="0.2">
      <c r="A117" s="74"/>
      <c r="B117" s="17"/>
      <c r="C117" s="17"/>
      <c r="D117" s="214" t="s">
        <v>134</v>
      </c>
      <c r="E117" s="215" t="s">
        <v>55</v>
      </c>
      <c r="F117" s="201">
        <v>234</v>
      </c>
      <c r="G117" s="201">
        <v>1863</v>
      </c>
      <c r="H117" s="201"/>
      <c r="I117" s="201"/>
      <c r="J117" s="203" t="s">
        <v>110</v>
      </c>
      <c r="K117" s="216" t="s">
        <v>135</v>
      </c>
      <c r="L117" s="234" t="s">
        <v>136</v>
      </c>
      <c r="M117" s="372"/>
    </row>
    <row r="118" spans="1:13" ht="24.95" customHeight="1" x14ac:dyDescent="0.2">
      <c r="A118" s="74"/>
      <c r="B118" s="17"/>
      <c r="C118" s="17"/>
      <c r="D118" s="214" t="s">
        <v>134</v>
      </c>
      <c r="E118" s="215" t="s">
        <v>55</v>
      </c>
      <c r="F118" s="201">
        <v>234</v>
      </c>
      <c r="G118" s="201">
        <v>1867</v>
      </c>
      <c r="H118" s="201"/>
      <c r="I118" s="201"/>
      <c r="J118" s="203" t="s">
        <v>110</v>
      </c>
      <c r="K118" s="216" t="s">
        <v>135</v>
      </c>
      <c r="L118" s="234" t="s">
        <v>136</v>
      </c>
      <c r="M118" s="372"/>
    </row>
    <row r="119" spans="1:13" ht="24.95" customHeight="1" x14ac:dyDescent="0.2">
      <c r="A119" s="74"/>
      <c r="B119" s="17"/>
      <c r="C119" s="17"/>
      <c r="D119" s="214" t="s">
        <v>134</v>
      </c>
      <c r="E119" s="215" t="s">
        <v>55</v>
      </c>
      <c r="F119" s="201">
        <v>131</v>
      </c>
      <c r="G119" s="201">
        <v>348</v>
      </c>
      <c r="H119" s="201"/>
      <c r="I119" s="201"/>
      <c r="J119" s="203" t="s">
        <v>110</v>
      </c>
      <c r="K119" s="216" t="s">
        <v>135</v>
      </c>
      <c r="L119" s="234" t="s">
        <v>136</v>
      </c>
      <c r="M119" s="372"/>
    </row>
    <row r="120" spans="1:13" ht="24.95" customHeight="1" x14ac:dyDescent="0.2">
      <c r="A120" s="74"/>
      <c r="B120" s="17"/>
      <c r="C120" s="17"/>
      <c r="D120" s="214" t="s">
        <v>134</v>
      </c>
      <c r="E120" s="215" t="s">
        <v>55</v>
      </c>
      <c r="F120" s="201">
        <v>234</v>
      </c>
      <c r="G120" s="201">
        <v>23</v>
      </c>
      <c r="H120" s="201"/>
      <c r="I120" s="201" t="s">
        <v>137</v>
      </c>
      <c r="J120" s="203" t="s">
        <v>110</v>
      </c>
      <c r="K120" s="216" t="s">
        <v>138</v>
      </c>
      <c r="L120" s="146" t="s">
        <v>64</v>
      </c>
      <c r="M120" s="315"/>
    </row>
    <row r="121" spans="1:13" ht="24.95" customHeight="1" x14ac:dyDescent="0.2">
      <c r="A121" s="74"/>
      <c r="B121" s="17"/>
      <c r="C121" s="17"/>
      <c r="D121" s="214" t="s">
        <v>134</v>
      </c>
      <c r="E121" s="215" t="s">
        <v>55</v>
      </c>
      <c r="F121" s="201">
        <v>234</v>
      </c>
      <c r="G121" s="201">
        <v>407</v>
      </c>
      <c r="H121" s="201"/>
      <c r="I121" s="201"/>
      <c r="J121" s="203" t="s">
        <v>110</v>
      </c>
      <c r="K121" s="216" t="s">
        <v>135</v>
      </c>
      <c r="L121" s="146" t="s">
        <v>64</v>
      </c>
      <c r="M121" s="315"/>
    </row>
    <row r="122" spans="1:13" ht="24.95" customHeight="1" thickBot="1" x14ac:dyDescent="0.25">
      <c r="A122" s="74"/>
      <c r="B122" s="17"/>
      <c r="C122" s="17"/>
      <c r="D122" s="220" t="s">
        <v>134</v>
      </c>
      <c r="E122" s="221" t="s">
        <v>55</v>
      </c>
      <c r="F122" s="222">
        <v>131</v>
      </c>
      <c r="G122" s="222">
        <v>249</v>
      </c>
      <c r="H122" s="222"/>
      <c r="I122" s="222"/>
      <c r="J122" s="223" t="s">
        <v>110</v>
      </c>
      <c r="K122" s="224" t="s">
        <v>135</v>
      </c>
      <c r="L122" s="147" t="s">
        <v>64</v>
      </c>
      <c r="M122" s="319"/>
    </row>
    <row r="123" spans="1:13" ht="24.95" customHeight="1" x14ac:dyDescent="0.2">
      <c r="A123" s="74"/>
      <c r="B123" s="17"/>
      <c r="C123" s="17"/>
      <c r="D123" s="211" t="s">
        <v>215</v>
      </c>
      <c r="E123" s="212" t="s">
        <v>55</v>
      </c>
      <c r="F123" s="196">
        <v>155</v>
      </c>
      <c r="G123" s="196">
        <v>10</v>
      </c>
      <c r="H123" s="196"/>
      <c r="I123" s="196" t="s">
        <v>13</v>
      </c>
      <c r="J123" s="198" t="s">
        <v>110</v>
      </c>
      <c r="K123" s="225" t="s">
        <v>153</v>
      </c>
      <c r="L123" s="235" t="s">
        <v>64</v>
      </c>
      <c r="M123" s="314"/>
    </row>
    <row r="124" spans="1:13" ht="24.95" customHeight="1" x14ac:dyDescent="0.2">
      <c r="A124" s="74"/>
      <c r="B124" s="17"/>
      <c r="C124" s="17"/>
      <c r="D124" s="214" t="s">
        <v>215</v>
      </c>
      <c r="E124" s="215" t="s">
        <v>55</v>
      </c>
      <c r="F124" s="201">
        <v>155</v>
      </c>
      <c r="G124" s="201">
        <v>1280</v>
      </c>
      <c r="H124" s="201">
        <v>1</v>
      </c>
      <c r="I124" s="201" t="s">
        <v>13</v>
      </c>
      <c r="J124" s="203" t="s">
        <v>110</v>
      </c>
      <c r="K124" s="226" t="s">
        <v>158</v>
      </c>
      <c r="L124" s="234" t="s">
        <v>64</v>
      </c>
      <c r="M124" s="315"/>
    </row>
    <row r="125" spans="1:13" ht="25.5" x14ac:dyDescent="0.2">
      <c r="A125" s="74"/>
      <c r="B125" s="17"/>
      <c r="C125" s="17"/>
      <c r="D125" s="214" t="s">
        <v>215</v>
      </c>
      <c r="E125" s="215" t="s">
        <v>55</v>
      </c>
      <c r="F125" s="201">
        <v>155</v>
      </c>
      <c r="G125" s="201">
        <v>1470</v>
      </c>
      <c r="H125" s="201">
        <v>3</v>
      </c>
      <c r="I125" s="201" t="s">
        <v>4</v>
      </c>
      <c r="J125" s="203" t="s">
        <v>110</v>
      </c>
      <c r="K125" s="226" t="s">
        <v>159</v>
      </c>
      <c r="L125" s="234" t="s">
        <v>222</v>
      </c>
      <c r="M125" s="315">
        <v>2850</v>
      </c>
    </row>
    <row r="126" spans="1:13" ht="24.95" customHeight="1" x14ac:dyDescent="0.2">
      <c r="A126" s="74"/>
      <c r="B126" s="17"/>
      <c r="C126" s="17"/>
      <c r="D126" s="214" t="s">
        <v>215</v>
      </c>
      <c r="E126" s="215" t="s">
        <v>55</v>
      </c>
      <c r="F126" s="201">
        <v>155</v>
      </c>
      <c r="G126" s="201">
        <v>17</v>
      </c>
      <c r="H126" s="201">
        <v>2</v>
      </c>
      <c r="I126" s="201" t="s">
        <v>13</v>
      </c>
      <c r="J126" s="203" t="s">
        <v>110</v>
      </c>
      <c r="K126" s="226" t="s">
        <v>160</v>
      </c>
      <c r="L126" s="234" t="s">
        <v>64</v>
      </c>
      <c r="M126" s="315"/>
    </row>
    <row r="127" spans="1:13" ht="24.95" customHeight="1" x14ac:dyDescent="0.2">
      <c r="A127" s="74"/>
      <c r="B127" s="17"/>
      <c r="C127" s="17"/>
      <c r="D127" s="214" t="s">
        <v>215</v>
      </c>
      <c r="E127" s="215" t="s">
        <v>55</v>
      </c>
      <c r="F127" s="201">
        <v>155</v>
      </c>
      <c r="G127" s="201">
        <v>1881</v>
      </c>
      <c r="H127" s="201"/>
      <c r="I127" s="201" t="s">
        <v>13</v>
      </c>
      <c r="J127" s="203" t="s">
        <v>110</v>
      </c>
      <c r="K127" s="226" t="s">
        <v>161</v>
      </c>
      <c r="L127" s="234" t="s">
        <v>64</v>
      </c>
      <c r="M127" s="315"/>
    </row>
    <row r="128" spans="1:13" ht="24.95" customHeight="1" x14ac:dyDescent="0.2">
      <c r="A128" s="74"/>
      <c r="B128" s="17"/>
      <c r="C128" s="17"/>
      <c r="D128" s="214" t="s">
        <v>215</v>
      </c>
      <c r="E128" s="215" t="s">
        <v>55</v>
      </c>
      <c r="F128" s="201">
        <v>155</v>
      </c>
      <c r="G128" s="201">
        <v>20</v>
      </c>
      <c r="H128" s="201">
        <v>1</v>
      </c>
      <c r="I128" s="201" t="s">
        <v>13</v>
      </c>
      <c r="J128" s="203" t="s">
        <v>110</v>
      </c>
      <c r="K128" s="226" t="s">
        <v>162</v>
      </c>
      <c r="L128" s="234" t="s">
        <v>64</v>
      </c>
      <c r="M128" s="315"/>
    </row>
    <row r="129" spans="1:13" ht="24.95" customHeight="1" x14ac:dyDescent="0.2">
      <c r="A129" s="74"/>
      <c r="B129" s="17"/>
      <c r="C129" s="17"/>
      <c r="D129" s="214" t="s">
        <v>215</v>
      </c>
      <c r="E129" s="215" t="s">
        <v>55</v>
      </c>
      <c r="F129" s="201">
        <v>155</v>
      </c>
      <c r="G129" s="201">
        <v>468</v>
      </c>
      <c r="H129" s="201">
        <v>1</v>
      </c>
      <c r="I129" s="201" t="s">
        <v>13</v>
      </c>
      <c r="J129" s="203" t="s">
        <v>110</v>
      </c>
      <c r="K129" s="226" t="s">
        <v>163</v>
      </c>
      <c r="L129" s="234" t="s">
        <v>64</v>
      </c>
      <c r="M129" s="315"/>
    </row>
    <row r="130" spans="1:13" ht="24.95" customHeight="1" x14ac:dyDescent="0.2">
      <c r="A130" s="74"/>
      <c r="B130" s="17"/>
      <c r="C130" s="17"/>
      <c r="D130" s="214" t="s">
        <v>215</v>
      </c>
      <c r="E130" s="215" t="s">
        <v>55</v>
      </c>
      <c r="F130" s="201">
        <v>155</v>
      </c>
      <c r="G130" s="201">
        <v>477</v>
      </c>
      <c r="H130" s="201">
        <v>1</v>
      </c>
      <c r="I130" s="201" t="s">
        <v>13</v>
      </c>
      <c r="J130" s="203" t="s">
        <v>110</v>
      </c>
      <c r="K130" s="226" t="s">
        <v>164</v>
      </c>
      <c r="L130" s="234" t="s">
        <v>64</v>
      </c>
      <c r="M130" s="315"/>
    </row>
    <row r="131" spans="1:13" ht="24.95" customHeight="1" x14ac:dyDescent="0.2">
      <c r="A131" s="74"/>
      <c r="B131" s="17"/>
      <c r="C131" s="17"/>
      <c r="D131" s="214" t="s">
        <v>215</v>
      </c>
      <c r="E131" s="215" t="s">
        <v>55</v>
      </c>
      <c r="F131" s="201">
        <v>155</v>
      </c>
      <c r="G131" s="201">
        <v>478</v>
      </c>
      <c r="H131" s="201">
        <v>2</v>
      </c>
      <c r="I131" s="201" t="s">
        <v>44</v>
      </c>
      <c r="J131" s="203" t="s">
        <v>110</v>
      </c>
      <c r="K131" s="226" t="s">
        <v>165</v>
      </c>
      <c r="L131" s="234" t="s">
        <v>62</v>
      </c>
      <c r="M131" s="315">
        <v>0</v>
      </c>
    </row>
    <row r="132" spans="1:13" ht="24.95" customHeight="1" x14ac:dyDescent="0.2">
      <c r="A132" s="74"/>
      <c r="B132" s="17"/>
      <c r="C132" s="17"/>
      <c r="D132" s="214" t="s">
        <v>215</v>
      </c>
      <c r="E132" s="215" t="s">
        <v>55</v>
      </c>
      <c r="F132" s="201">
        <v>155</v>
      </c>
      <c r="G132" s="201">
        <v>480</v>
      </c>
      <c r="H132" s="201">
        <v>1</v>
      </c>
      <c r="I132" s="201" t="s">
        <v>13</v>
      </c>
      <c r="J132" s="203" t="s">
        <v>110</v>
      </c>
      <c r="K132" s="226" t="s">
        <v>166</v>
      </c>
      <c r="L132" s="234" t="s">
        <v>64</v>
      </c>
      <c r="M132" s="315"/>
    </row>
    <row r="133" spans="1:13" ht="24.95" customHeight="1" x14ac:dyDescent="0.2">
      <c r="A133" s="74"/>
      <c r="B133" s="17"/>
      <c r="C133" s="17"/>
      <c r="D133" s="214" t="s">
        <v>215</v>
      </c>
      <c r="E133" s="215" t="s">
        <v>55</v>
      </c>
      <c r="F133" s="201">
        <v>155</v>
      </c>
      <c r="G133" s="201">
        <v>491</v>
      </c>
      <c r="H133" s="201">
        <v>1</v>
      </c>
      <c r="I133" s="201" t="s">
        <v>13</v>
      </c>
      <c r="J133" s="203" t="s">
        <v>110</v>
      </c>
      <c r="K133" s="226" t="s">
        <v>167</v>
      </c>
      <c r="L133" s="234" t="s">
        <v>64</v>
      </c>
      <c r="M133" s="315"/>
    </row>
    <row r="134" spans="1:13" ht="24.95" customHeight="1" x14ac:dyDescent="0.2">
      <c r="A134" s="74"/>
      <c r="B134" s="17"/>
      <c r="C134" s="17"/>
      <c r="D134" s="214" t="s">
        <v>215</v>
      </c>
      <c r="E134" s="215" t="s">
        <v>55</v>
      </c>
      <c r="F134" s="201">
        <v>155</v>
      </c>
      <c r="G134" s="201">
        <v>1632</v>
      </c>
      <c r="H134" s="201">
        <v>1</v>
      </c>
      <c r="I134" s="201" t="s">
        <v>44</v>
      </c>
      <c r="J134" s="203" t="s">
        <v>110</v>
      </c>
      <c r="K134" s="226" t="s">
        <v>168</v>
      </c>
      <c r="L134" s="234" t="s">
        <v>64</v>
      </c>
      <c r="M134" s="315"/>
    </row>
    <row r="135" spans="1:13" ht="24.95" customHeight="1" x14ac:dyDescent="0.2">
      <c r="A135" s="74"/>
      <c r="B135" s="17"/>
      <c r="C135" s="17"/>
      <c r="D135" s="214" t="s">
        <v>215</v>
      </c>
      <c r="E135" s="215" t="s">
        <v>55</v>
      </c>
      <c r="F135" s="201">
        <v>155</v>
      </c>
      <c r="G135" s="201">
        <v>1635</v>
      </c>
      <c r="H135" s="201"/>
      <c r="I135" s="201" t="s">
        <v>13</v>
      </c>
      <c r="J135" s="203" t="s">
        <v>110</v>
      </c>
      <c r="K135" s="226" t="s">
        <v>169</v>
      </c>
      <c r="L135" s="234" t="s">
        <v>64</v>
      </c>
      <c r="M135" s="315"/>
    </row>
    <row r="136" spans="1:13" ht="24.95" customHeight="1" x14ac:dyDescent="0.2">
      <c r="A136" s="74"/>
      <c r="B136" s="17"/>
      <c r="C136" s="17"/>
      <c r="D136" s="214" t="s">
        <v>215</v>
      </c>
      <c r="E136" s="215" t="s">
        <v>55</v>
      </c>
      <c r="F136" s="201">
        <v>155</v>
      </c>
      <c r="G136" s="201">
        <v>1632</v>
      </c>
      <c r="H136" s="201">
        <v>2</v>
      </c>
      <c r="I136" s="201" t="s">
        <v>13</v>
      </c>
      <c r="J136" s="203" t="s">
        <v>110</v>
      </c>
      <c r="K136" s="226" t="s">
        <v>170</v>
      </c>
      <c r="L136" s="234" t="s">
        <v>64</v>
      </c>
      <c r="M136" s="315"/>
    </row>
    <row r="137" spans="1:13" ht="24.95" customHeight="1" x14ac:dyDescent="0.2">
      <c r="A137" s="74"/>
      <c r="B137" s="17"/>
      <c r="C137" s="17"/>
      <c r="D137" s="214" t="s">
        <v>215</v>
      </c>
      <c r="E137" s="215" t="s">
        <v>55</v>
      </c>
      <c r="F137" s="201">
        <v>155</v>
      </c>
      <c r="G137" s="201">
        <v>302</v>
      </c>
      <c r="H137" s="201">
        <v>9</v>
      </c>
      <c r="I137" s="201" t="s">
        <v>13</v>
      </c>
      <c r="J137" s="203" t="s">
        <v>110</v>
      </c>
      <c r="K137" s="226" t="s">
        <v>171</v>
      </c>
      <c r="L137" s="234" t="s">
        <v>64</v>
      </c>
      <c r="M137" s="315"/>
    </row>
    <row r="138" spans="1:13" ht="24.95" customHeight="1" x14ac:dyDescent="0.2">
      <c r="A138" s="74"/>
      <c r="B138" s="17"/>
      <c r="C138" s="17"/>
      <c r="D138" s="214" t="s">
        <v>215</v>
      </c>
      <c r="E138" s="215" t="s">
        <v>55</v>
      </c>
      <c r="F138" s="201">
        <v>155</v>
      </c>
      <c r="G138" s="201">
        <v>316</v>
      </c>
      <c r="H138" s="201">
        <v>1</v>
      </c>
      <c r="I138" s="201" t="s">
        <v>13</v>
      </c>
      <c r="J138" s="203" t="s">
        <v>110</v>
      </c>
      <c r="K138" s="226" t="s">
        <v>172</v>
      </c>
      <c r="L138" s="234" t="s">
        <v>64</v>
      </c>
      <c r="M138" s="315"/>
    </row>
    <row r="139" spans="1:13" ht="24.95" customHeight="1" x14ac:dyDescent="0.2">
      <c r="A139" s="74"/>
      <c r="B139" s="17"/>
      <c r="C139" s="17"/>
      <c r="D139" s="214" t="s">
        <v>215</v>
      </c>
      <c r="E139" s="215" t="s">
        <v>55</v>
      </c>
      <c r="F139" s="201">
        <v>155</v>
      </c>
      <c r="G139" s="201">
        <v>320</v>
      </c>
      <c r="H139" s="201">
        <v>1</v>
      </c>
      <c r="I139" s="201" t="s">
        <v>154</v>
      </c>
      <c r="J139" s="203" t="s">
        <v>110</v>
      </c>
      <c r="K139" s="226" t="s">
        <v>173</v>
      </c>
      <c r="L139" s="234" t="s">
        <v>64</v>
      </c>
      <c r="M139" s="315"/>
    </row>
    <row r="140" spans="1:13" ht="24.95" customHeight="1" x14ac:dyDescent="0.2">
      <c r="A140" s="74"/>
      <c r="B140" s="17"/>
      <c r="C140" s="17"/>
      <c r="D140" s="214" t="s">
        <v>215</v>
      </c>
      <c r="E140" s="215" t="s">
        <v>55</v>
      </c>
      <c r="F140" s="201">
        <v>155</v>
      </c>
      <c r="G140" s="201">
        <v>321</v>
      </c>
      <c r="H140" s="201">
        <v>1</v>
      </c>
      <c r="I140" s="201" t="s">
        <v>13</v>
      </c>
      <c r="J140" s="203" t="s">
        <v>110</v>
      </c>
      <c r="K140" s="226" t="s">
        <v>174</v>
      </c>
      <c r="L140" s="234" t="s">
        <v>64</v>
      </c>
      <c r="M140" s="315"/>
    </row>
    <row r="141" spans="1:13" ht="24.95" customHeight="1" x14ac:dyDescent="0.2">
      <c r="A141" s="74"/>
      <c r="B141" s="17"/>
      <c r="C141" s="17"/>
      <c r="D141" s="214" t="s">
        <v>215</v>
      </c>
      <c r="E141" s="215" t="s">
        <v>55</v>
      </c>
      <c r="F141" s="201">
        <v>155</v>
      </c>
      <c r="G141" s="201">
        <v>322</v>
      </c>
      <c r="H141" s="201">
        <v>1</v>
      </c>
      <c r="I141" s="201" t="s">
        <v>13</v>
      </c>
      <c r="J141" s="203" t="s">
        <v>110</v>
      </c>
      <c r="K141" s="226" t="s">
        <v>175</v>
      </c>
      <c r="L141" s="234" t="s">
        <v>64</v>
      </c>
      <c r="M141" s="315"/>
    </row>
    <row r="142" spans="1:13" ht="24.95" customHeight="1" x14ac:dyDescent="0.2">
      <c r="A142" s="74"/>
      <c r="B142" s="17"/>
      <c r="C142" s="17"/>
      <c r="D142" s="214" t="s">
        <v>215</v>
      </c>
      <c r="E142" s="215" t="s">
        <v>55</v>
      </c>
      <c r="F142" s="201">
        <v>155</v>
      </c>
      <c r="G142" s="201">
        <v>325</v>
      </c>
      <c r="H142" s="201">
        <v>1</v>
      </c>
      <c r="I142" s="201" t="s">
        <v>13</v>
      </c>
      <c r="J142" s="203" t="s">
        <v>110</v>
      </c>
      <c r="K142" s="226" t="s">
        <v>176</v>
      </c>
      <c r="L142" s="234" t="s">
        <v>64</v>
      </c>
      <c r="M142" s="315"/>
    </row>
    <row r="143" spans="1:13" ht="24.95" customHeight="1" x14ac:dyDescent="0.2">
      <c r="A143" s="74"/>
      <c r="B143" s="17"/>
      <c r="C143" s="17"/>
      <c r="D143" s="214" t="s">
        <v>215</v>
      </c>
      <c r="E143" s="215" t="s">
        <v>55</v>
      </c>
      <c r="F143" s="201">
        <v>155</v>
      </c>
      <c r="G143" s="201">
        <v>326</v>
      </c>
      <c r="H143" s="201">
        <v>1</v>
      </c>
      <c r="I143" s="201" t="s">
        <v>13</v>
      </c>
      <c r="J143" s="203" t="s">
        <v>110</v>
      </c>
      <c r="K143" s="226" t="s">
        <v>177</v>
      </c>
      <c r="L143" s="234" t="s">
        <v>64</v>
      </c>
      <c r="M143" s="315"/>
    </row>
    <row r="144" spans="1:13" ht="24.95" customHeight="1" x14ac:dyDescent="0.2">
      <c r="A144" s="74"/>
      <c r="B144" s="17"/>
      <c r="C144" s="17"/>
      <c r="D144" s="214" t="s">
        <v>215</v>
      </c>
      <c r="E144" s="215" t="s">
        <v>55</v>
      </c>
      <c r="F144" s="201">
        <v>155</v>
      </c>
      <c r="G144" s="201">
        <v>329</v>
      </c>
      <c r="H144" s="201">
        <v>1</v>
      </c>
      <c r="I144" s="201" t="s">
        <v>13</v>
      </c>
      <c r="J144" s="203" t="s">
        <v>110</v>
      </c>
      <c r="K144" s="226" t="s">
        <v>178</v>
      </c>
      <c r="L144" s="234" t="s">
        <v>64</v>
      </c>
      <c r="M144" s="315"/>
    </row>
    <row r="145" spans="1:21" ht="24.95" customHeight="1" x14ac:dyDescent="0.2">
      <c r="A145" s="74"/>
      <c r="B145" s="17"/>
      <c r="C145" s="17"/>
      <c r="D145" s="214" t="s">
        <v>215</v>
      </c>
      <c r="E145" s="215" t="s">
        <v>55</v>
      </c>
      <c r="F145" s="201">
        <v>155</v>
      </c>
      <c r="G145" s="201">
        <v>331</v>
      </c>
      <c r="H145" s="201">
        <v>1</v>
      </c>
      <c r="I145" s="201" t="s">
        <v>13</v>
      </c>
      <c r="J145" s="203" t="s">
        <v>110</v>
      </c>
      <c r="K145" s="226" t="s">
        <v>179</v>
      </c>
      <c r="L145" s="234" t="s">
        <v>64</v>
      </c>
      <c r="M145" s="315"/>
    </row>
    <row r="146" spans="1:21" ht="24.95" customHeight="1" x14ac:dyDescent="0.2">
      <c r="A146" s="74"/>
      <c r="B146" s="17"/>
      <c r="C146" s="17"/>
      <c r="D146" s="214" t="s">
        <v>215</v>
      </c>
      <c r="E146" s="215" t="s">
        <v>55</v>
      </c>
      <c r="F146" s="201">
        <v>155</v>
      </c>
      <c r="G146" s="201">
        <v>475</v>
      </c>
      <c r="H146" s="201">
        <v>1</v>
      </c>
      <c r="I146" s="201" t="s">
        <v>13</v>
      </c>
      <c r="J146" s="203" t="s">
        <v>110</v>
      </c>
      <c r="K146" s="226" t="s">
        <v>180</v>
      </c>
      <c r="L146" s="234" t="s">
        <v>64</v>
      </c>
      <c r="M146" s="315"/>
    </row>
    <row r="147" spans="1:21" ht="24.95" customHeight="1" x14ac:dyDescent="0.2">
      <c r="A147" s="74"/>
      <c r="B147" s="17"/>
      <c r="C147" s="17"/>
      <c r="D147" s="214" t="s">
        <v>215</v>
      </c>
      <c r="E147" s="215" t="s">
        <v>55</v>
      </c>
      <c r="F147" s="201">
        <v>155</v>
      </c>
      <c r="G147" s="201">
        <v>479</v>
      </c>
      <c r="H147" s="201">
        <v>7</v>
      </c>
      <c r="I147" s="201" t="s">
        <v>13</v>
      </c>
      <c r="J147" s="203" t="s">
        <v>110</v>
      </c>
      <c r="K147" s="226" t="s">
        <v>181</v>
      </c>
      <c r="L147" s="234" t="s">
        <v>64</v>
      </c>
      <c r="M147" s="315"/>
    </row>
    <row r="148" spans="1:21" ht="24.95" customHeight="1" x14ac:dyDescent="0.2">
      <c r="A148" s="74"/>
      <c r="B148" s="17"/>
      <c r="C148" s="17"/>
      <c r="D148" s="214" t="s">
        <v>215</v>
      </c>
      <c r="E148" s="215" t="s">
        <v>55</v>
      </c>
      <c r="F148" s="201">
        <v>155</v>
      </c>
      <c r="G148" s="201">
        <v>471</v>
      </c>
      <c r="H148" s="201">
        <v>2</v>
      </c>
      <c r="I148" s="201" t="s">
        <v>4</v>
      </c>
      <c r="J148" s="203" t="s">
        <v>110</v>
      </c>
      <c r="K148" s="216" t="s">
        <v>155</v>
      </c>
      <c r="L148" s="234" t="s">
        <v>207</v>
      </c>
      <c r="M148" s="315">
        <v>40152.370000000003</v>
      </c>
    </row>
    <row r="149" spans="1:21" ht="24.95" customHeight="1" x14ac:dyDescent="0.2">
      <c r="A149" s="74"/>
      <c r="B149" s="17"/>
      <c r="C149" s="17"/>
      <c r="D149" s="214" t="s">
        <v>215</v>
      </c>
      <c r="E149" s="215" t="s">
        <v>55</v>
      </c>
      <c r="F149" s="201">
        <v>155</v>
      </c>
      <c r="G149" s="201">
        <v>318</v>
      </c>
      <c r="H149" s="201">
        <v>1</v>
      </c>
      <c r="I149" s="201" t="s">
        <v>154</v>
      </c>
      <c r="J149" s="203" t="s">
        <v>110</v>
      </c>
      <c r="K149" s="226" t="s">
        <v>181</v>
      </c>
      <c r="L149" s="234" t="s">
        <v>64</v>
      </c>
      <c r="M149" s="315"/>
    </row>
    <row r="150" spans="1:21" ht="24.95" customHeight="1" x14ac:dyDescent="0.2">
      <c r="A150" s="74"/>
      <c r="B150" s="17"/>
      <c r="C150" s="17"/>
      <c r="D150" s="214" t="s">
        <v>215</v>
      </c>
      <c r="E150" s="215" t="s">
        <v>55</v>
      </c>
      <c r="F150" s="201">
        <v>155</v>
      </c>
      <c r="G150" s="201">
        <v>318</v>
      </c>
      <c r="H150" s="201">
        <v>2</v>
      </c>
      <c r="I150" s="201" t="s">
        <v>154</v>
      </c>
      <c r="J150" s="203" t="s">
        <v>110</v>
      </c>
      <c r="K150" s="226" t="s">
        <v>182</v>
      </c>
      <c r="L150" s="234" t="s">
        <v>64</v>
      </c>
      <c r="M150" s="315"/>
    </row>
    <row r="151" spans="1:21" ht="24.95" customHeight="1" x14ac:dyDescent="0.2">
      <c r="A151" s="74"/>
      <c r="B151" s="17"/>
      <c r="C151" s="17"/>
      <c r="D151" s="214" t="s">
        <v>215</v>
      </c>
      <c r="E151" s="215" t="s">
        <v>55</v>
      </c>
      <c r="F151" s="201">
        <v>155</v>
      </c>
      <c r="G151" s="201">
        <v>318</v>
      </c>
      <c r="H151" s="201">
        <v>3</v>
      </c>
      <c r="I151" s="201" t="s">
        <v>154</v>
      </c>
      <c r="J151" s="203" t="s">
        <v>110</v>
      </c>
      <c r="K151" s="226" t="s">
        <v>183</v>
      </c>
      <c r="L151" s="234" t="s">
        <v>64</v>
      </c>
      <c r="M151" s="315"/>
    </row>
    <row r="152" spans="1:21" ht="24.95" customHeight="1" x14ac:dyDescent="0.2">
      <c r="A152" s="74"/>
      <c r="B152" s="17"/>
      <c r="C152" s="17"/>
      <c r="D152" s="214" t="s">
        <v>215</v>
      </c>
      <c r="E152" s="215" t="s">
        <v>55</v>
      </c>
      <c r="F152" s="201">
        <v>155</v>
      </c>
      <c r="G152" s="201">
        <v>303</v>
      </c>
      <c r="H152" s="201">
        <v>1</v>
      </c>
      <c r="I152" s="201" t="s">
        <v>154</v>
      </c>
      <c r="J152" s="203" t="s">
        <v>110</v>
      </c>
      <c r="K152" s="226" t="s">
        <v>184</v>
      </c>
      <c r="L152" s="234" t="s">
        <v>64</v>
      </c>
      <c r="M152" s="315"/>
    </row>
    <row r="153" spans="1:21" ht="24.95" customHeight="1" x14ac:dyDescent="0.2">
      <c r="A153" s="74"/>
      <c r="B153" s="17"/>
      <c r="C153" s="17"/>
      <c r="D153" s="214" t="s">
        <v>215</v>
      </c>
      <c r="E153" s="215" t="s">
        <v>55</v>
      </c>
      <c r="F153" s="201">
        <v>155</v>
      </c>
      <c r="G153" s="201">
        <v>302</v>
      </c>
      <c r="H153" s="201">
        <v>4</v>
      </c>
      <c r="I153" s="201" t="s">
        <v>13</v>
      </c>
      <c r="J153" s="203" t="s">
        <v>110</v>
      </c>
      <c r="K153" s="226" t="s">
        <v>185</v>
      </c>
      <c r="L153" s="234" t="s">
        <v>64</v>
      </c>
      <c r="M153" s="315"/>
    </row>
    <row r="154" spans="1:21" ht="24.95" customHeight="1" x14ac:dyDescent="0.2">
      <c r="A154" s="74"/>
      <c r="B154" s="17"/>
      <c r="C154" s="17"/>
      <c r="D154" s="214" t="s">
        <v>215</v>
      </c>
      <c r="E154" s="215" t="s">
        <v>55</v>
      </c>
      <c r="F154" s="201">
        <v>155</v>
      </c>
      <c r="G154" s="201">
        <v>302</v>
      </c>
      <c r="H154" s="201">
        <v>5</v>
      </c>
      <c r="I154" s="201" t="s">
        <v>13</v>
      </c>
      <c r="J154" s="203" t="s">
        <v>110</v>
      </c>
      <c r="K154" s="226" t="s">
        <v>186</v>
      </c>
      <c r="L154" s="234" t="s">
        <v>64</v>
      </c>
      <c r="M154" s="315"/>
      <c r="Q154" s="240"/>
    </row>
    <row r="155" spans="1:21" ht="24.95" customHeight="1" x14ac:dyDescent="0.2">
      <c r="A155" s="74"/>
      <c r="B155" s="17"/>
      <c r="C155" s="17"/>
      <c r="D155" s="214" t="s">
        <v>215</v>
      </c>
      <c r="E155" s="215" t="s">
        <v>55</v>
      </c>
      <c r="F155" s="201">
        <v>155</v>
      </c>
      <c r="G155" s="201">
        <v>318</v>
      </c>
      <c r="H155" s="201">
        <v>4</v>
      </c>
      <c r="I155" s="201" t="s">
        <v>154</v>
      </c>
      <c r="J155" s="203" t="s">
        <v>110</v>
      </c>
      <c r="K155" s="226" t="s">
        <v>187</v>
      </c>
      <c r="L155" s="234" t="s">
        <v>64</v>
      </c>
      <c r="M155" s="315"/>
    </row>
    <row r="156" spans="1:21" ht="24.95" customHeight="1" x14ac:dyDescent="0.2">
      <c r="A156" s="74"/>
      <c r="B156" s="17"/>
      <c r="C156" s="17"/>
      <c r="D156" s="214" t="s">
        <v>215</v>
      </c>
      <c r="E156" s="215" t="s">
        <v>55</v>
      </c>
      <c r="F156" s="201">
        <v>155</v>
      </c>
      <c r="G156" s="201">
        <v>302</v>
      </c>
      <c r="H156" s="201">
        <v>11</v>
      </c>
      <c r="I156" s="201" t="s">
        <v>13</v>
      </c>
      <c r="J156" s="203" t="s">
        <v>110</v>
      </c>
      <c r="K156" s="226" t="s">
        <v>188</v>
      </c>
      <c r="L156" s="234" t="s">
        <v>64</v>
      </c>
      <c r="M156" s="315"/>
    </row>
    <row r="157" spans="1:21" ht="24.95" customHeight="1" x14ac:dyDescent="0.2">
      <c r="A157" s="74"/>
      <c r="B157" s="17"/>
      <c r="C157" s="17"/>
      <c r="D157" s="214" t="s">
        <v>215</v>
      </c>
      <c r="E157" s="215" t="s">
        <v>55</v>
      </c>
      <c r="F157" s="201">
        <v>155</v>
      </c>
      <c r="G157" s="201">
        <v>302</v>
      </c>
      <c r="H157" s="201">
        <v>12</v>
      </c>
      <c r="I157" s="201" t="s">
        <v>13</v>
      </c>
      <c r="J157" s="203" t="s">
        <v>110</v>
      </c>
      <c r="K157" s="226" t="s">
        <v>189</v>
      </c>
      <c r="L157" s="234" t="s">
        <v>64</v>
      </c>
      <c r="M157" s="315"/>
    </row>
    <row r="158" spans="1:21" ht="24.95" customHeight="1" thickBot="1" x14ac:dyDescent="0.25">
      <c r="A158" s="74"/>
      <c r="B158" s="17"/>
      <c r="C158" s="17"/>
      <c r="D158" s="214" t="s">
        <v>215</v>
      </c>
      <c r="E158" s="215" t="s">
        <v>55</v>
      </c>
      <c r="F158" s="201">
        <v>155</v>
      </c>
      <c r="G158" s="201">
        <v>302</v>
      </c>
      <c r="H158" s="201">
        <v>13</v>
      </c>
      <c r="I158" s="201" t="s">
        <v>13</v>
      </c>
      <c r="J158" s="203" t="s">
        <v>110</v>
      </c>
      <c r="K158" s="226" t="s">
        <v>190</v>
      </c>
      <c r="L158" s="234" t="s">
        <v>64</v>
      </c>
      <c r="M158" s="315"/>
    </row>
    <row r="159" spans="1:21" ht="24.95" customHeight="1" x14ac:dyDescent="0.2">
      <c r="A159" s="74"/>
      <c r="B159" s="17"/>
      <c r="C159" s="17"/>
      <c r="D159" s="214" t="s">
        <v>215</v>
      </c>
      <c r="E159" s="215" t="s">
        <v>55</v>
      </c>
      <c r="F159" s="201">
        <v>155</v>
      </c>
      <c r="G159" s="201">
        <v>302</v>
      </c>
      <c r="H159" s="201">
        <v>14</v>
      </c>
      <c r="I159" s="201" t="s">
        <v>13</v>
      </c>
      <c r="J159" s="203" t="s">
        <v>110</v>
      </c>
      <c r="K159" s="226" t="s">
        <v>191</v>
      </c>
      <c r="L159" s="234" t="s">
        <v>64</v>
      </c>
      <c r="M159" s="315"/>
      <c r="O159" s="264" t="s">
        <v>210</v>
      </c>
      <c r="P159" s="266" t="s">
        <v>143</v>
      </c>
      <c r="Q159" s="237" t="s">
        <v>200</v>
      </c>
      <c r="R159" s="237" t="s">
        <v>144</v>
      </c>
      <c r="S159" s="237" t="s">
        <v>145</v>
      </c>
      <c r="T159" s="237" t="s">
        <v>211</v>
      </c>
      <c r="U159" s="237" t="s">
        <v>212</v>
      </c>
    </row>
    <row r="160" spans="1:21" ht="24.95" customHeight="1" thickBot="1" x14ac:dyDescent="0.25">
      <c r="A160" s="74"/>
      <c r="B160" s="17"/>
      <c r="C160" s="17"/>
      <c r="D160" s="214" t="s">
        <v>215</v>
      </c>
      <c r="E160" s="218" t="s">
        <v>55</v>
      </c>
      <c r="F160" s="205">
        <v>155</v>
      </c>
      <c r="G160" s="205">
        <v>319</v>
      </c>
      <c r="H160" s="205">
        <v>2</v>
      </c>
      <c r="I160" s="205" t="s">
        <v>156</v>
      </c>
      <c r="J160" s="210" t="s">
        <v>110</v>
      </c>
      <c r="K160" s="219" t="s">
        <v>157</v>
      </c>
      <c r="L160" s="236" t="s">
        <v>64</v>
      </c>
      <c r="M160" s="316"/>
      <c r="O160" s="238">
        <v>845352</v>
      </c>
      <c r="P160" s="267">
        <f>+O160-M161</f>
        <v>-27005.219999999972</v>
      </c>
      <c r="Q160" s="238">
        <f>4098.36+11500+11487.89</f>
        <v>27086.25</v>
      </c>
      <c r="R160" s="238">
        <v>79226.2</v>
      </c>
      <c r="S160" s="239">
        <v>993.6</v>
      </c>
      <c r="T160" s="239">
        <v>1258.94</v>
      </c>
      <c r="U160" s="265">
        <f>SUM(Q160:T160)</f>
        <v>108564.99</v>
      </c>
    </row>
    <row r="161" spans="1:27" ht="24" customHeight="1" thickBot="1" x14ac:dyDescent="0.25">
      <c r="A161" s="74"/>
      <c r="B161" s="17"/>
      <c r="C161" s="17"/>
      <c r="D161" s="248"/>
      <c r="E161" s="249"/>
      <c r="F161" s="250"/>
      <c r="G161" s="250"/>
      <c r="H161" s="250"/>
      <c r="I161" s="250"/>
      <c r="J161" s="251"/>
      <c r="K161" s="252"/>
      <c r="L161" s="253" t="s">
        <v>132</v>
      </c>
      <c r="M161" s="325">
        <f>SUM(M2:M160)</f>
        <v>872357.22</v>
      </c>
      <c r="Z161" s="312"/>
      <c r="AA161" s="185"/>
    </row>
    <row r="162" spans="1:27" ht="25.5" customHeight="1" thickBot="1" x14ac:dyDescent="0.3">
      <c r="A162" s="75"/>
      <c r="D162" s="256" t="s">
        <v>95</v>
      </c>
      <c r="E162" s="257"/>
      <c r="F162" s="122"/>
      <c r="G162" s="122"/>
      <c r="H162" s="122"/>
      <c r="I162" s="122"/>
      <c r="J162" s="258"/>
      <c r="K162" s="259"/>
      <c r="L162" s="260"/>
      <c r="M162" s="320"/>
      <c r="O162" s="1" t="s">
        <v>213</v>
      </c>
      <c r="P162" s="268">
        <f>+P160-U160</f>
        <v>-135570.20999999996</v>
      </c>
      <c r="Q162" s="240" t="s">
        <v>214</v>
      </c>
    </row>
    <row r="163" spans="1:27" ht="24.75" customHeight="1" x14ac:dyDescent="0.2">
      <c r="A163" s="121"/>
      <c r="B163" s="122"/>
      <c r="C163" s="122"/>
      <c r="D163" s="261" t="s">
        <v>37</v>
      </c>
      <c r="E163" s="171" t="s">
        <v>55</v>
      </c>
      <c r="F163" s="172">
        <v>241</v>
      </c>
      <c r="G163" s="172">
        <v>1088</v>
      </c>
      <c r="H163" s="172">
        <v>65</v>
      </c>
      <c r="I163" s="173" t="s">
        <v>4</v>
      </c>
      <c r="J163" s="172" t="s">
        <v>110</v>
      </c>
      <c r="K163" s="174" t="s">
        <v>17</v>
      </c>
      <c r="L163" s="349" t="s">
        <v>65</v>
      </c>
      <c r="M163" s="324"/>
    </row>
    <row r="164" spans="1:27" ht="24.75" customHeight="1" x14ac:dyDescent="0.2">
      <c r="A164" s="75"/>
      <c r="D164" s="262" t="s">
        <v>68</v>
      </c>
      <c r="E164" s="133" t="s">
        <v>55</v>
      </c>
      <c r="F164" s="134">
        <v>241</v>
      </c>
      <c r="G164" s="134">
        <v>1088</v>
      </c>
      <c r="H164" s="134">
        <v>64</v>
      </c>
      <c r="I164" s="135" t="s">
        <v>15</v>
      </c>
      <c r="J164" s="134" t="s">
        <v>110</v>
      </c>
      <c r="K164" s="136" t="s">
        <v>16</v>
      </c>
      <c r="L164" s="350"/>
      <c r="M164" s="321"/>
    </row>
    <row r="165" spans="1:27" ht="24.75" customHeight="1" x14ac:dyDescent="0.2">
      <c r="A165" s="75"/>
      <c r="D165" s="263" t="s">
        <v>68</v>
      </c>
      <c r="E165" s="129" t="s">
        <v>55</v>
      </c>
      <c r="F165" s="130">
        <v>241</v>
      </c>
      <c r="G165" s="130">
        <v>1088</v>
      </c>
      <c r="H165" s="130">
        <v>66</v>
      </c>
      <c r="I165" s="131" t="s">
        <v>44</v>
      </c>
      <c r="J165" s="130" t="s">
        <v>110</v>
      </c>
      <c r="K165" s="132" t="s">
        <v>18</v>
      </c>
      <c r="L165" s="350"/>
      <c r="M165" s="321"/>
    </row>
    <row r="166" spans="1:27" ht="24.75" customHeight="1" x14ac:dyDescent="0.2">
      <c r="A166" s="75"/>
      <c r="D166" s="263" t="s">
        <v>68</v>
      </c>
      <c r="E166" s="129" t="s">
        <v>55</v>
      </c>
      <c r="F166" s="130">
        <v>241</v>
      </c>
      <c r="G166" s="130">
        <v>1088</v>
      </c>
      <c r="H166" s="130">
        <v>43</v>
      </c>
      <c r="I166" s="131" t="s">
        <v>15</v>
      </c>
      <c r="J166" s="130" t="s">
        <v>110</v>
      </c>
      <c r="K166" s="132" t="s">
        <v>104</v>
      </c>
      <c r="L166" s="350"/>
      <c r="M166" s="321"/>
    </row>
    <row r="167" spans="1:27" ht="24.75" customHeight="1" x14ac:dyDescent="0.2">
      <c r="A167" s="75"/>
      <c r="D167" s="263" t="s">
        <v>68</v>
      </c>
      <c r="E167" s="129" t="s">
        <v>55</v>
      </c>
      <c r="F167" s="130">
        <v>241</v>
      </c>
      <c r="G167" s="130">
        <v>1088</v>
      </c>
      <c r="H167" s="130">
        <v>24</v>
      </c>
      <c r="I167" s="131" t="s">
        <v>44</v>
      </c>
      <c r="J167" s="130" t="s">
        <v>110</v>
      </c>
      <c r="K167" s="132" t="s">
        <v>31</v>
      </c>
      <c r="L167" s="350"/>
      <c r="M167" s="321"/>
    </row>
    <row r="168" spans="1:27" ht="24.75" customHeight="1" x14ac:dyDescent="0.2">
      <c r="A168" s="75"/>
      <c r="D168" s="263" t="s">
        <v>36</v>
      </c>
      <c r="E168" s="129" t="s">
        <v>55</v>
      </c>
      <c r="F168" s="130">
        <v>152</v>
      </c>
      <c r="G168" s="130">
        <v>178</v>
      </c>
      <c r="H168" s="130">
        <v>9</v>
      </c>
      <c r="I168" s="131" t="s">
        <v>4</v>
      </c>
      <c r="J168" s="130" t="s">
        <v>110</v>
      </c>
      <c r="K168" s="132" t="s">
        <v>43</v>
      </c>
      <c r="L168" s="350"/>
      <c r="M168" s="321"/>
    </row>
    <row r="169" spans="1:27" ht="24.75" customHeight="1" x14ac:dyDescent="0.2">
      <c r="A169" s="75"/>
      <c r="D169" s="263" t="s">
        <v>124</v>
      </c>
      <c r="E169" s="129" t="s">
        <v>55</v>
      </c>
      <c r="F169" s="130">
        <v>162</v>
      </c>
      <c r="G169" s="130">
        <v>284</v>
      </c>
      <c r="H169" s="130">
        <v>418</v>
      </c>
      <c r="I169" s="131" t="s">
        <v>4</v>
      </c>
      <c r="J169" s="130" t="s">
        <v>110</v>
      </c>
      <c r="K169" s="132" t="s">
        <v>22</v>
      </c>
      <c r="L169" s="350"/>
      <c r="M169" s="321"/>
    </row>
    <row r="170" spans="1:27" ht="24.75" customHeight="1" x14ac:dyDescent="0.2">
      <c r="A170" s="75"/>
      <c r="D170" s="263" t="s">
        <v>47</v>
      </c>
      <c r="E170" s="129" t="s">
        <v>55</v>
      </c>
      <c r="F170" s="130">
        <v>151</v>
      </c>
      <c r="G170" s="130">
        <v>266</v>
      </c>
      <c r="H170" s="130">
        <v>51</v>
      </c>
      <c r="I170" s="131" t="s">
        <v>13</v>
      </c>
      <c r="J170" s="130" t="s">
        <v>110</v>
      </c>
      <c r="K170" s="132" t="s">
        <v>221</v>
      </c>
      <c r="L170" s="350"/>
      <c r="M170" s="321"/>
    </row>
    <row r="171" spans="1:27" ht="24.75" customHeight="1" x14ac:dyDescent="0.2">
      <c r="A171" s="75"/>
      <c r="D171" s="263" t="s">
        <v>47</v>
      </c>
      <c r="E171" s="129" t="s">
        <v>55</v>
      </c>
      <c r="F171" s="130">
        <v>151</v>
      </c>
      <c r="G171" s="130">
        <v>266</v>
      </c>
      <c r="H171" s="130">
        <v>50</v>
      </c>
      <c r="I171" s="131" t="s">
        <v>4</v>
      </c>
      <c r="J171" s="130" t="s">
        <v>110</v>
      </c>
      <c r="K171" s="132" t="s">
        <v>48</v>
      </c>
      <c r="L171" s="350"/>
      <c r="M171" s="321"/>
    </row>
    <row r="172" spans="1:27" ht="24.75" customHeight="1" x14ac:dyDescent="0.2">
      <c r="A172" s="75"/>
      <c r="D172" s="263" t="s">
        <v>125</v>
      </c>
      <c r="E172" s="129" t="s">
        <v>57</v>
      </c>
      <c r="F172" s="130">
        <v>172</v>
      </c>
      <c r="G172" s="130">
        <v>1066</v>
      </c>
      <c r="H172" s="130">
        <v>22</v>
      </c>
      <c r="I172" s="131" t="s">
        <v>44</v>
      </c>
      <c r="J172" s="130" t="s">
        <v>110</v>
      </c>
      <c r="K172" s="132" t="s">
        <v>49</v>
      </c>
      <c r="L172" s="350"/>
      <c r="M172" s="321"/>
    </row>
    <row r="173" spans="1:27" ht="24.75" customHeight="1" x14ac:dyDescent="0.2">
      <c r="A173" s="75"/>
      <c r="D173" s="263" t="s">
        <v>125</v>
      </c>
      <c r="E173" s="129" t="s">
        <v>57</v>
      </c>
      <c r="F173" s="130">
        <v>172</v>
      </c>
      <c r="G173" s="130">
        <v>1070</v>
      </c>
      <c r="H173" s="130">
        <v>1</v>
      </c>
      <c r="I173" s="131" t="s">
        <v>6</v>
      </c>
      <c r="J173" s="130" t="s">
        <v>110</v>
      </c>
      <c r="K173" s="132" t="s">
        <v>50</v>
      </c>
      <c r="L173" s="350"/>
      <c r="M173" s="321"/>
    </row>
    <row r="174" spans="1:27" ht="24.75" customHeight="1" x14ac:dyDescent="0.2">
      <c r="A174" s="75"/>
      <c r="D174" s="263" t="s">
        <v>97</v>
      </c>
      <c r="E174" s="129" t="s">
        <v>55</v>
      </c>
      <c r="F174" s="130">
        <v>231</v>
      </c>
      <c r="G174" s="130">
        <v>1123</v>
      </c>
      <c r="H174" s="130">
        <v>7</v>
      </c>
      <c r="I174" s="131" t="s">
        <v>14</v>
      </c>
      <c r="J174" s="130" t="s">
        <v>110</v>
      </c>
      <c r="K174" s="132" t="s">
        <v>96</v>
      </c>
      <c r="L174" s="350"/>
      <c r="M174" s="321"/>
    </row>
    <row r="175" spans="1:27" ht="24.75" customHeight="1" thickBot="1" x14ac:dyDescent="0.25">
      <c r="A175" s="123"/>
      <c r="B175" s="124"/>
      <c r="C175" s="124"/>
      <c r="D175" s="297" t="s">
        <v>126</v>
      </c>
      <c r="E175" s="298" t="s">
        <v>55</v>
      </c>
      <c r="F175" s="299">
        <v>231</v>
      </c>
      <c r="G175" s="299">
        <v>1123</v>
      </c>
      <c r="H175" s="299">
        <v>11</v>
      </c>
      <c r="I175" s="300" t="s">
        <v>14</v>
      </c>
      <c r="J175" s="299" t="s">
        <v>110</v>
      </c>
      <c r="K175" s="301" t="s">
        <v>127</v>
      </c>
      <c r="L175" s="350"/>
      <c r="M175" s="326"/>
    </row>
    <row r="176" spans="1:27" ht="24.75" customHeight="1" thickBot="1" x14ac:dyDescent="0.25">
      <c r="A176" s="75"/>
      <c r="D176" s="248"/>
      <c r="E176" s="249"/>
      <c r="F176" s="250"/>
      <c r="G176" s="250"/>
      <c r="H176" s="250"/>
      <c r="I176" s="250"/>
      <c r="J176" s="251"/>
      <c r="K176" s="302"/>
      <c r="L176" s="303" t="s">
        <v>132</v>
      </c>
      <c r="M176" s="327">
        <v>556703.1</v>
      </c>
      <c r="O176" s="1" t="s">
        <v>206</v>
      </c>
    </row>
    <row r="177" spans="1:28" ht="24.75" customHeight="1" x14ac:dyDescent="0.2">
      <c r="A177" s="125"/>
      <c r="B177" s="126"/>
      <c r="C177" s="126"/>
      <c r="D177" s="254" t="s">
        <v>76</v>
      </c>
      <c r="E177" s="255"/>
      <c r="F177" s="255"/>
      <c r="G177" s="255"/>
      <c r="H177" s="255"/>
      <c r="I177" s="255"/>
      <c r="J177" s="255"/>
      <c r="K177" s="255"/>
      <c r="L177" s="182"/>
      <c r="M177" s="328"/>
    </row>
    <row r="178" spans="1:28" ht="24.75" customHeight="1" x14ac:dyDescent="0.2">
      <c r="M178" s="329"/>
      <c r="Z178" s="269">
        <v>67000</v>
      </c>
      <c r="AA178" s="269" t="s">
        <v>219</v>
      </c>
      <c r="AB178" s="269"/>
    </row>
    <row r="179" spans="1:28" ht="24.75" customHeight="1" x14ac:dyDescent="0.2">
      <c r="D179" s="274" t="s">
        <v>223</v>
      </c>
      <c r="E179" s="275"/>
      <c r="F179" s="276"/>
      <c r="G179" s="276"/>
      <c r="H179" s="276"/>
      <c r="I179" s="276"/>
      <c r="J179" s="277"/>
      <c r="K179" s="278"/>
      <c r="L179" s="279"/>
      <c r="M179" s="330">
        <f>+M176+M161</f>
        <v>1429060.3199999998</v>
      </c>
      <c r="Z179" s="269">
        <v>557580.39</v>
      </c>
      <c r="AA179" s="269" t="s">
        <v>216</v>
      </c>
      <c r="AB179" s="269"/>
    </row>
    <row r="180" spans="1:28" s="287" customFormat="1" x14ac:dyDescent="0.2">
      <c r="A180" s="285"/>
      <c r="B180" s="285"/>
      <c r="C180" s="285"/>
      <c r="D180" s="292"/>
      <c r="E180" s="292"/>
      <c r="F180" s="293"/>
      <c r="G180" s="293"/>
      <c r="H180" s="293"/>
      <c r="I180" s="293"/>
      <c r="J180" s="294"/>
      <c r="K180" s="295"/>
      <c r="L180" s="296"/>
      <c r="M180" s="331"/>
      <c r="Z180" s="290">
        <f>+M60</f>
        <v>219944.63</v>
      </c>
      <c r="AA180" s="287" t="s">
        <v>217</v>
      </c>
    </row>
    <row r="181" spans="1:28" s="287" customFormat="1" x14ac:dyDescent="0.2">
      <c r="A181" s="285"/>
      <c r="B181" s="285"/>
      <c r="C181" s="285"/>
      <c r="D181" s="286"/>
      <c r="E181" s="286"/>
      <c r="F181" s="285"/>
      <c r="G181" s="285"/>
      <c r="H181" s="285"/>
      <c r="I181" s="285"/>
      <c r="K181" s="288"/>
      <c r="L181" s="289"/>
      <c r="M181" s="332"/>
      <c r="Z181" s="290">
        <f>+M176</f>
        <v>556703.1</v>
      </c>
      <c r="AA181" s="287" t="s">
        <v>218</v>
      </c>
    </row>
    <row r="182" spans="1:28" s="287" customFormat="1" x14ac:dyDescent="0.2">
      <c r="A182" s="285"/>
      <c r="B182" s="285"/>
      <c r="C182" s="285"/>
      <c r="D182" s="286"/>
      <c r="E182" s="286"/>
      <c r="F182" s="285"/>
      <c r="G182" s="285"/>
      <c r="H182" s="285"/>
      <c r="I182" s="285"/>
      <c r="K182" s="288"/>
      <c r="L182" s="289"/>
      <c r="M182" s="332"/>
      <c r="Z182" s="291">
        <f>SUM(Z178:Z181)</f>
        <v>1401228.12</v>
      </c>
    </row>
    <row r="183" spans="1:28" s="287" customFormat="1" x14ac:dyDescent="0.2">
      <c r="A183" s="285"/>
      <c r="B183" s="285"/>
      <c r="C183" s="285"/>
      <c r="D183" s="286"/>
      <c r="E183" s="286"/>
      <c r="F183" s="285"/>
      <c r="G183" s="285"/>
      <c r="H183" s="285"/>
      <c r="I183" s="285"/>
      <c r="K183" s="288"/>
      <c r="L183" s="289"/>
      <c r="M183" s="332"/>
      <c r="Z183" s="290">
        <f>+Z182-M179</f>
        <v>-27832.199999999721</v>
      </c>
    </row>
    <row r="184" spans="1:28" s="287" customFormat="1" x14ac:dyDescent="0.2">
      <c r="A184" s="285"/>
      <c r="B184" s="285"/>
      <c r="C184" s="285"/>
      <c r="D184" s="286"/>
      <c r="E184" s="286"/>
      <c r="F184" s="285"/>
      <c r="G184" s="285"/>
      <c r="H184" s="285"/>
      <c r="I184" s="285"/>
      <c r="K184" s="288"/>
      <c r="L184" s="289"/>
      <c r="M184" s="332"/>
    </row>
    <row r="185" spans="1:28" s="287" customFormat="1" x14ac:dyDescent="0.2">
      <c r="A185" s="285"/>
      <c r="B185" s="285"/>
      <c r="C185" s="285"/>
      <c r="D185" s="286"/>
      <c r="E185" s="286"/>
      <c r="F185" s="285"/>
      <c r="G185" s="285"/>
      <c r="H185" s="285"/>
      <c r="I185" s="285"/>
      <c r="K185" s="288"/>
      <c r="L185" s="289"/>
      <c r="M185" s="332"/>
    </row>
    <row r="186" spans="1:28" s="287" customFormat="1" x14ac:dyDescent="0.2">
      <c r="A186" s="285"/>
      <c r="B186" s="285"/>
      <c r="C186" s="285"/>
      <c r="D186" s="286"/>
      <c r="E186" s="286"/>
      <c r="F186" s="285"/>
      <c r="G186" s="285"/>
      <c r="H186" s="285"/>
      <c r="I186" s="285"/>
      <c r="K186" s="288"/>
      <c r="L186" s="289"/>
      <c r="M186" s="332"/>
    </row>
    <row r="187" spans="1:28" s="287" customFormat="1" x14ac:dyDescent="0.2">
      <c r="A187" s="285"/>
      <c r="B187" s="285"/>
      <c r="C187" s="285"/>
      <c r="D187" s="286"/>
      <c r="E187" s="286"/>
      <c r="F187" s="285"/>
      <c r="G187" s="285"/>
      <c r="H187" s="285"/>
      <c r="I187" s="285"/>
      <c r="K187" s="288"/>
      <c r="L187" s="289"/>
      <c r="M187" s="332"/>
    </row>
    <row r="188" spans="1:28" s="287" customFormat="1" x14ac:dyDescent="0.2">
      <c r="A188" s="285"/>
      <c r="B188" s="285"/>
      <c r="C188" s="285"/>
      <c r="D188" s="286"/>
      <c r="E188" s="286"/>
      <c r="F188" s="285"/>
      <c r="G188" s="285"/>
      <c r="H188" s="285"/>
      <c r="I188" s="285"/>
      <c r="K188" s="288"/>
      <c r="L188" s="289"/>
      <c r="M188" s="332"/>
    </row>
    <row r="189" spans="1:28" s="287" customFormat="1" x14ac:dyDescent="0.2">
      <c r="A189" s="285"/>
      <c r="B189" s="285"/>
      <c r="C189" s="285"/>
      <c r="D189" s="286"/>
      <c r="E189" s="286"/>
      <c r="F189" s="285"/>
      <c r="G189" s="285"/>
      <c r="H189" s="285"/>
      <c r="I189" s="285"/>
      <c r="K189" s="288"/>
      <c r="L189" s="289"/>
      <c r="M189" s="332"/>
    </row>
    <row r="190" spans="1:28" s="287" customFormat="1" x14ac:dyDescent="0.2">
      <c r="A190" s="285"/>
      <c r="B190" s="285"/>
      <c r="C190" s="285"/>
      <c r="D190" s="286"/>
      <c r="E190" s="286"/>
      <c r="F190" s="285"/>
      <c r="G190" s="285"/>
      <c r="H190" s="285"/>
      <c r="I190" s="285"/>
      <c r="K190" s="288"/>
      <c r="L190" s="289"/>
      <c r="M190" s="332"/>
    </row>
    <row r="191" spans="1:28" s="287" customFormat="1" x14ac:dyDescent="0.2">
      <c r="A191" s="285"/>
      <c r="B191" s="285"/>
      <c r="C191" s="285"/>
      <c r="D191" s="286"/>
      <c r="E191" s="286"/>
      <c r="F191" s="285"/>
      <c r="G191" s="285"/>
      <c r="H191" s="285"/>
      <c r="I191" s="285"/>
      <c r="K191" s="288"/>
      <c r="L191" s="289"/>
      <c r="M191" s="332"/>
    </row>
    <row r="192" spans="1:28" s="287" customFormat="1" x14ac:dyDescent="0.2">
      <c r="A192" s="285"/>
      <c r="B192" s="285"/>
      <c r="C192" s="285"/>
      <c r="D192" s="286"/>
      <c r="E192" s="286"/>
      <c r="F192" s="285"/>
      <c r="G192" s="285"/>
      <c r="H192" s="285"/>
      <c r="I192" s="285"/>
      <c r="K192" s="288"/>
      <c r="L192" s="289"/>
      <c r="M192" s="332"/>
    </row>
    <row r="193" spans="1:13" s="287" customFormat="1" x14ac:dyDescent="0.2">
      <c r="A193" s="285"/>
      <c r="B193" s="285"/>
      <c r="C193" s="285"/>
      <c r="D193" s="286"/>
      <c r="E193" s="286"/>
      <c r="F193" s="285"/>
      <c r="G193" s="285"/>
      <c r="H193" s="285"/>
      <c r="I193" s="285"/>
      <c r="K193" s="288"/>
      <c r="L193" s="289"/>
      <c r="M193" s="332"/>
    </row>
    <row r="194" spans="1:13" s="287" customFormat="1" x14ac:dyDescent="0.2">
      <c r="A194" s="285"/>
      <c r="B194" s="285"/>
      <c r="C194" s="285"/>
      <c r="D194" s="286"/>
      <c r="E194" s="286"/>
      <c r="F194" s="285"/>
      <c r="G194" s="285"/>
      <c r="H194" s="285"/>
      <c r="I194" s="285"/>
      <c r="K194" s="288"/>
      <c r="L194" s="289"/>
      <c r="M194" s="332"/>
    </row>
    <row r="195" spans="1:13" s="287" customFormat="1" x14ac:dyDescent="0.2">
      <c r="A195" s="285"/>
      <c r="B195" s="285"/>
      <c r="C195" s="285"/>
      <c r="D195" s="286"/>
      <c r="E195" s="286"/>
      <c r="F195" s="285"/>
      <c r="G195" s="285"/>
      <c r="H195" s="285"/>
      <c r="I195" s="285"/>
      <c r="K195" s="288"/>
      <c r="L195" s="289"/>
      <c r="M195" s="332"/>
    </row>
    <row r="196" spans="1:13" s="287" customFormat="1" x14ac:dyDescent="0.2">
      <c r="A196" s="285"/>
      <c r="B196" s="285"/>
      <c r="C196" s="285"/>
      <c r="D196" s="286"/>
      <c r="E196" s="286"/>
      <c r="F196" s="285"/>
      <c r="G196" s="285"/>
      <c r="H196" s="285"/>
      <c r="I196" s="285"/>
      <c r="K196" s="288"/>
      <c r="L196" s="289"/>
      <c r="M196" s="332"/>
    </row>
    <row r="197" spans="1:13" s="287" customFormat="1" x14ac:dyDescent="0.2">
      <c r="A197" s="285"/>
      <c r="B197" s="285"/>
      <c r="C197" s="285"/>
      <c r="D197" s="286"/>
      <c r="E197" s="286"/>
      <c r="F197" s="285"/>
      <c r="G197" s="285"/>
      <c r="H197" s="285"/>
      <c r="I197" s="285"/>
      <c r="K197" s="288"/>
      <c r="L197" s="289"/>
      <c r="M197" s="332"/>
    </row>
    <row r="198" spans="1:13" s="287" customFormat="1" x14ac:dyDescent="0.2">
      <c r="A198" s="285"/>
      <c r="B198" s="285"/>
      <c r="C198" s="285"/>
      <c r="D198" s="286"/>
      <c r="E198" s="286"/>
      <c r="F198" s="285"/>
      <c r="G198" s="285"/>
      <c r="H198" s="285"/>
      <c r="I198" s="285"/>
      <c r="K198" s="288"/>
      <c r="L198" s="289"/>
      <c r="M198" s="332"/>
    </row>
    <row r="199" spans="1:13" s="287" customFormat="1" x14ac:dyDescent="0.2">
      <c r="A199" s="285"/>
      <c r="B199" s="285"/>
      <c r="C199" s="285"/>
      <c r="D199" s="286"/>
      <c r="E199" s="286"/>
      <c r="F199" s="285"/>
      <c r="G199" s="285"/>
      <c r="H199" s="285"/>
      <c r="I199" s="285"/>
      <c r="K199" s="288"/>
      <c r="L199" s="289"/>
      <c r="M199" s="332"/>
    </row>
    <row r="200" spans="1:13" s="287" customFormat="1" x14ac:dyDescent="0.2">
      <c r="A200" s="285"/>
      <c r="B200" s="285"/>
      <c r="C200" s="285"/>
      <c r="D200" s="286"/>
      <c r="E200" s="286"/>
      <c r="F200" s="285"/>
      <c r="G200" s="285"/>
      <c r="H200" s="285"/>
      <c r="I200" s="285"/>
      <c r="K200" s="288"/>
      <c r="L200" s="289"/>
      <c r="M200" s="332"/>
    </row>
    <row r="201" spans="1:13" s="287" customFormat="1" x14ac:dyDescent="0.2">
      <c r="A201" s="285"/>
      <c r="B201" s="285"/>
      <c r="C201" s="285"/>
      <c r="D201" s="286"/>
      <c r="E201" s="286"/>
      <c r="F201" s="285"/>
      <c r="G201" s="285"/>
      <c r="H201" s="285"/>
      <c r="I201" s="285"/>
      <c r="K201" s="288"/>
      <c r="L201" s="289"/>
      <c r="M201" s="332"/>
    </row>
    <row r="202" spans="1:13" s="287" customFormat="1" x14ac:dyDescent="0.2">
      <c r="A202" s="285"/>
      <c r="B202" s="285"/>
      <c r="C202" s="285"/>
      <c r="D202" s="286"/>
      <c r="E202" s="286"/>
      <c r="F202" s="285"/>
      <c r="G202" s="285"/>
      <c r="H202" s="285"/>
      <c r="I202" s="285"/>
      <c r="K202" s="288"/>
      <c r="L202" s="289"/>
      <c r="M202" s="332"/>
    </row>
    <row r="203" spans="1:13" s="287" customFormat="1" x14ac:dyDescent="0.2">
      <c r="A203" s="285"/>
      <c r="B203" s="285"/>
      <c r="C203" s="285"/>
      <c r="D203" s="286"/>
      <c r="E203" s="286"/>
      <c r="F203" s="285"/>
      <c r="G203" s="285"/>
      <c r="H203" s="285"/>
      <c r="I203" s="285"/>
      <c r="K203" s="288"/>
      <c r="L203" s="289"/>
      <c r="M203" s="332"/>
    </row>
    <row r="204" spans="1:13" s="287" customFormat="1" x14ac:dyDescent="0.2">
      <c r="A204" s="285"/>
      <c r="B204" s="285"/>
      <c r="C204" s="285"/>
      <c r="D204" s="286"/>
      <c r="E204" s="286"/>
      <c r="F204" s="285"/>
      <c r="G204" s="285"/>
      <c r="H204" s="285"/>
      <c r="I204" s="285"/>
      <c r="K204" s="288"/>
      <c r="L204" s="289"/>
      <c r="M204" s="332"/>
    </row>
    <row r="205" spans="1:13" s="287" customFormat="1" x14ac:dyDescent="0.2">
      <c r="A205" s="285"/>
      <c r="B205" s="285"/>
      <c r="C205" s="285"/>
      <c r="D205" s="286"/>
      <c r="E205" s="286"/>
      <c r="F205" s="285"/>
      <c r="G205" s="285"/>
      <c r="H205" s="285"/>
      <c r="I205" s="285"/>
      <c r="K205" s="288"/>
      <c r="L205" s="289"/>
      <c r="M205" s="332"/>
    </row>
    <row r="206" spans="1:13" s="287" customFormat="1" x14ac:dyDescent="0.2">
      <c r="A206" s="285"/>
      <c r="B206" s="285"/>
      <c r="C206" s="285"/>
      <c r="D206" s="286"/>
      <c r="E206" s="286"/>
      <c r="F206" s="285"/>
      <c r="G206" s="285"/>
      <c r="H206" s="285"/>
      <c r="I206" s="285"/>
      <c r="K206" s="288"/>
      <c r="L206" s="289"/>
      <c r="M206" s="332"/>
    </row>
    <row r="207" spans="1:13" s="287" customFormat="1" x14ac:dyDescent="0.2">
      <c r="A207" s="285"/>
      <c r="B207" s="285"/>
      <c r="C207" s="285"/>
      <c r="D207" s="286"/>
      <c r="E207" s="286"/>
      <c r="F207" s="285"/>
      <c r="G207" s="285"/>
      <c r="H207" s="285"/>
      <c r="I207" s="285"/>
      <c r="K207" s="288"/>
      <c r="L207" s="289"/>
      <c r="M207" s="332"/>
    </row>
    <row r="208" spans="1:13" s="287" customFormat="1" x14ac:dyDescent="0.2">
      <c r="A208" s="285"/>
      <c r="B208" s="285"/>
      <c r="C208" s="285"/>
      <c r="D208" s="286"/>
      <c r="E208" s="286"/>
      <c r="F208" s="285"/>
      <c r="G208" s="285"/>
      <c r="H208" s="285"/>
      <c r="I208" s="285"/>
      <c r="K208" s="288"/>
      <c r="L208" s="289"/>
      <c r="M208" s="332"/>
    </row>
    <row r="209" spans="1:13" s="287" customFormat="1" x14ac:dyDescent="0.2">
      <c r="A209" s="285"/>
      <c r="B209" s="285"/>
      <c r="C209" s="285"/>
      <c r="D209" s="286"/>
      <c r="E209" s="286"/>
      <c r="F209" s="285"/>
      <c r="G209" s="285"/>
      <c r="H209" s="285"/>
      <c r="I209" s="285"/>
      <c r="K209" s="288"/>
      <c r="L209" s="289"/>
      <c r="M209" s="332"/>
    </row>
    <row r="210" spans="1:13" s="287" customFormat="1" x14ac:dyDescent="0.2">
      <c r="A210" s="285"/>
      <c r="B210" s="285"/>
      <c r="C210" s="285"/>
      <c r="D210" s="286"/>
      <c r="E210" s="286"/>
      <c r="F210" s="285"/>
      <c r="G210" s="285"/>
      <c r="H210" s="285"/>
      <c r="I210" s="285"/>
      <c r="K210" s="288"/>
      <c r="L210" s="289"/>
      <c r="M210" s="332"/>
    </row>
    <row r="211" spans="1:13" s="287" customFormat="1" x14ac:dyDescent="0.2">
      <c r="A211" s="285"/>
      <c r="B211" s="285"/>
      <c r="C211" s="285"/>
      <c r="D211" s="286"/>
      <c r="E211" s="286"/>
      <c r="F211" s="285"/>
      <c r="G211" s="285"/>
      <c r="H211" s="285"/>
      <c r="I211" s="285"/>
      <c r="K211" s="288"/>
      <c r="L211" s="289"/>
      <c r="M211" s="332"/>
    </row>
    <row r="212" spans="1:13" s="287" customFormat="1" x14ac:dyDescent="0.2">
      <c r="A212" s="285"/>
      <c r="B212" s="285"/>
      <c r="C212" s="285"/>
      <c r="D212" s="286"/>
      <c r="E212" s="286"/>
      <c r="F212" s="285"/>
      <c r="G212" s="285"/>
      <c r="H212" s="285"/>
      <c r="I212" s="285"/>
      <c r="K212" s="288"/>
      <c r="L212" s="289"/>
      <c r="M212" s="332"/>
    </row>
    <row r="213" spans="1:13" s="287" customFormat="1" x14ac:dyDescent="0.2">
      <c r="A213" s="285"/>
      <c r="B213" s="285"/>
      <c r="C213" s="285"/>
      <c r="D213" s="286"/>
      <c r="E213" s="286"/>
      <c r="F213" s="285"/>
      <c r="G213" s="285"/>
      <c r="H213" s="285"/>
      <c r="I213" s="285"/>
      <c r="K213" s="288"/>
      <c r="L213" s="289"/>
      <c r="M213" s="332"/>
    </row>
    <row r="214" spans="1:13" s="287" customFormat="1" x14ac:dyDescent="0.2">
      <c r="A214" s="285"/>
      <c r="B214" s="285"/>
      <c r="C214" s="285"/>
      <c r="D214" s="286"/>
      <c r="E214" s="286"/>
      <c r="F214" s="285"/>
      <c r="G214" s="285"/>
      <c r="H214" s="285"/>
      <c r="I214" s="285"/>
      <c r="K214" s="288"/>
      <c r="L214" s="289"/>
      <c r="M214" s="332"/>
    </row>
    <row r="215" spans="1:13" s="287" customFormat="1" x14ac:dyDescent="0.2">
      <c r="A215" s="285"/>
      <c r="B215" s="285"/>
      <c r="C215" s="285"/>
      <c r="D215" s="286"/>
      <c r="E215" s="286"/>
      <c r="F215" s="285"/>
      <c r="G215" s="285"/>
      <c r="H215" s="285"/>
      <c r="I215" s="285"/>
      <c r="K215" s="288"/>
      <c r="L215" s="289"/>
      <c r="M215" s="332"/>
    </row>
    <row r="216" spans="1:13" s="287" customFormat="1" x14ac:dyDescent="0.2">
      <c r="A216" s="285"/>
      <c r="B216" s="285"/>
      <c r="C216" s="285"/>
      <c r="D216" s="286"/>
      <c r="E216" s="286"/>
      <c r="F216" s="285"/>
      <c r="G216" s="285"/>
      <c r="H216" s="285"/>
      <c r="I216" s="285"/>
      <c r="K216" s="288"/>
      <c r="L216" s="289"/>
      <c r="M216" s="332"/>
    </row>
    <row r="217" spans="1:13" s="287" customFormat="1" x14ac:dyDescent="0.2">
      <c r="A217" s="285"/>
      <c r="B217" s="285"/>
      <c r="C217" s="285"/>
      <c r="D217" s="286"/>
      <c r="E217" s="286"/>
      <c r="F217" s="285"/>
      <c r="G217" s="285"/>
      <c r="H217" s="285"/>
      <c r="I217" s="285"/>
      <c r="K217" s="288"/>
      <c r="L217" s="289"/>
      <c r="M217" s="332"/>
    </row>
    <row r="218" spans="1:13" s="287" customFormat="1" x14ac:dyDescent="0.2">
      <c r="A218" s="285"/>
      <c r="B218" s="285"/>
      <c r="C218" s="285"/>
      <c r="D218" s="286"/>
      <c r="E218" s="286"/>
      <c r="F218" s="285"/>
      <c r="G218" s="285"/>
      <c r="H218" s="285"/>
      <c r="I218" s="285"/>
      <c r="K218" s="288"/>
      <c r="L218" s="289"/>
      <c r="M218" s="332"/>
    </row>
    <row r="219" spans="1:13" s="287" customFormat="1" x14ac:dyDescent="0.2">
      <c r="A219" s="285"/>
      <c r="B219" s="285"/>
      <c r="C219" s="285"/>
      <c r="D219" s="286"/>
      <c r="E219" s="286"/>
      <c r="F219" s="285"/>
      <c r="G219" s="285"/>
      <c r="H219" s="285"/>
      <c r="I219" s="285"/>
      <c r="K219" s="288"/>
      <c r="L219" s="289"/>
      <c r="M219" s="332"/>
    </row>
    <row r="220" spans="1:13" s="287" customFormat="1" x14ac:dyDescent="0.2">
      <c r="A220" s="285"/>
      <c r="B220" s="285"/>
      <c r="C220" s="285"/>
      <c r="D220" s="286"/>
      <c r="E220" s="286"/>
      <c r="F220" s="285"/>
      <c r="G220" s="285"/>
      <c r="H220" s="285"/>
      <c r="I220" s="285"/>
      <c r="K220" s="288"/>
      <c r="L220" s="289"/>
      <c r="M220" s="332"/>
    </row>
    <row r="221" spans="1:13" s="287" customFormat="1" x14ac:dyDescent="0.2">
      <c r="A221" s="285"/>
      <c r="B221" s="285"/>
      <c r="C221" s="285"/>
      <c r="D221" s="286"/>
      <c r="E221" s="286"/>
      <c r="F221" s="285"/>
      <c r="G221" s="285"/>
      <c r="H221" s="285"/>
      <c r="I221" s="285"/>
      <c r="K221" s="288"/>
      <c r="L221" s="289"/>
      <c r="M221" s="332"/>
    </row>
    <row r="222" spans="1:13" s="287" customFormat="1" x14ac:dyDescent="0.2">
      <c r="A222" s="285"/>
      <c r="B222" s="285"/>
      <c r="C222" s="285"/>
      <c r="D222" s="286"/>
      <c r="E222" s="286"/>
      <c r="F222" s="285"/>
      <c r="G222" s="285"/>
      <c r="H222" s="285"/>
      <c r="I222" s="285"/>
      <c r="K222" s="288"/>
      <c r="L222" s="289"/>
      <c r="M222" s="332"/>
    </row>
    <row r="223" spans="1:13" s="287" customFormat="1" x14ac:dyDescent="0.2">
      <c r="A223" s="285"/>
      <c r="B223" s="285"/>
      <c r="C223" s="285"/>
      <c r="D223" s="286"/>
      <c r="E223" s="286"/>
      <c r="F223" s="285"/>
      <c r="G223" s="285"/>
      <c r="H223" s="285"/>
      <c r="I223" s="285"/>
      <c r="K223" s="288"/>
      <c r="L223" s="289"/>
      <c r="M223" s="332"/>
    </row>
    <row r="224" spans="1:13" s="287" customFormat="1" x14ac:dyDescent="0.2">
      <c r="A224" s="285"/>
      <c r="B224" s="285"/>
      <c r="C224" s="285"/>
      <c r="D224" s="286"/>
      <c r="E224" s="286"/>
      <c r="F224" s="285"/>
      <c r="G224" s="285"/>
      <c r="H224" s="285"/>
      <c r="I224" s="285"/>
      <c r="K224" s="288"/>
      <c r="L224" s="289"/>
      <c r="M224" s="332"/>
    </row>
    <row r="225" spans="1:13" s="287" customFormat="1" x14ac:dyDescent="0.2">
      <c r="A225" s="285"/>
      <c r="B225" s="285"/>
      <c r="C225" s="285"/>
      <c r="D225" s="286"/>
      <c r="E225" s="286"/>
      <c r="F225" s="285"/>
      <c r="G225" s="285"/>
      <c r="H225" s="285"/>
      <c r="I225" s="285"/>
      <c r="K225" s="288"/>
      <c r="L225" s="289"/>
      <c r="M225" s="332"/>
    </row>
    <row r="226" spans="1:13" s="287" customFormat="1" x14ac:dyDescent="0.2">
      <c r="A226" s="285"/>
      <c r="B226" s="285"/>
      <c r="C226" s="285"/>
      <c r="D226" s="286"/>
      <c r="E226" s="286"/>
      <c r="F226" s="285"/>
      <c r="G226" s="285"/>
      <c r="H226" s="285"/>
      <c r="I226" s="285"/>
      <c r="K226" s="288"/>
      <c r="L226" s="289"/>
      <c r="M226" s="332"/>
    </row>
    <row r="227" spans="1:13" s="287" customFormat="1" x14ac:dyDescent="0.2">
      <c r="A227" s="285"/>
      <c r="B227" s="285"/>
      <c r="C227" s="285"/>
      <c r="D227" s="286"/>
      <c r="E227" s="286"/>
      <c r="F227" s="285"/>
      <c r="G227" s="285"/>
      <c r="H227" s="285"/>
      <c r="I227" s="285"/>
      <c r="K227" s="288"/>
      <c r="L227" s="289"/>
      <c r="M227" s="332"/>
    </row>
    <row r="228" spans="1:13" s="287" customFormat="1" x14ac:dyDescent="0.2">
      <c r="A228" s="285"/>
      <c r="B228" s="285"/>
      <c r="C228" s="285"/>
      <c r="D228" s="286"/>
      <c r="E228" s="286"/>
      <c r="F228" s="285"/>
      <c r="G228" s="285"/>
      <c r="H228" s="285"/>
      <c r="I228" s="285"/>
      <c r="K228" s="288"/>
      <c r="L228" s="289"/>
      <c r="M228" s="332"/>
    </row>
    <row r="229" spans="1:13" s="287" customFormat="1" x14ac:dyDescent="0.2">
      <c r="A229" s="285"/>
      <c r="B229" s="285"/>
      <c r="C229" s="285"/>
      <c r="D229" s="286"/>
      <c r="E229" s="286"/>
      <c r="F229" s="285"/>
      <c r="G229" s="285"/>
      <c r="H229" s="285"/>
      <c r="I229" s="285"/>
      <c r="K229" s="288"/>
      <c r="L229" s="289"/>
      <c r="M229" s="332"/>
    </row>
    <row r="230" spans="1:13" s="287" customFormat="1" x14ac:dyDescent="0.2">
      <c r="A230" s="285"/>
      <c r="B230" s="285"/>
      <c r="C230" s="285"/>
      <c r="D230" s="286"/>
      <c r="E230" s="286"/>
      <c r="F230" s="285"/>
      <c r="G230" s="285"/>
      <c r="H230" s="285"/>
      <c r="I230" s="285"/>
      <c r="K230" s="288"/>
      <c r="L230" s="289"/>
      <c r="M230" s="332"/>
    </row>
    <row r="231" spans="1:13" s="287" customFormat="1" x14ac:dyDescent="0.2">
      <c r="A231" s="285"/>
      <c r="B231" s="285"/>
      <c r="C231" s="285"/>
      <c r="D231" s="286"/>
      <c r="E231" s="286"/>
      <c r="F231" s="285"/>
      <c r="G231" s="285"/>
      <c r="H231" s="285"/>
      <c r="I231" s="285"/>
      <c r="K231" s="288"/>
      <c r="L231" s="289"/>
      <c r="M231" s="332"/>
    </row>
    <row r="232" spans="1:13" s="287" customFormat="1" x14ac:dyDescent="0.2">
      <c r="A232" s="285"/>
      <c r="B232" s="285"/>
      <c r="C232" s="285"/>
      <c r="D232" s="286"/>
      <c r="E232" s="286"/>
      <c r="F232" s="285"/>
      <c r="G232" s="285"/>
      <c r="H232" s="285"/>
      <c r="I232" s="285"/>
      <c r="K232" s="288"/>
      <c r="L232" s="289"/>
      <c r="M232" s="332"/>
    </row>
    <row r="233" spans="1:13" s="287" customFormat="1" x14ac:dyDescent="0.2">
      <c r="A233" s="285"/>
      <c r="B233" s="285"/>
      <c r="C233" s="285"/>
      <c r="D233" s="286"/>
      <c r="E233" s="286"/>
      <c r="F233" s="285"/>
      <c r="G233" s="285"/>
      <c r="H233" s="285"/>
      <c r="I233" s="285"/>
      <c r="K233" s="288"/>
      <c r="L233" s="289"/>
      <c r="M233" s="332"/>
    </row>
    <row r="234" spans="1:13" s="287" customFormat="1" x14ac:dyDescent="0.2">
      <c r="A234" s="285"/>
      <c r="B234" s="285"/>
      <c r="C234" s="285"/>
      <c r="D234" s="286"/>
      <c r="E234" s="286"/>
      <c r="F234" s="285"/>
      <c r="G234" s="285"/>
      <c r="H234" s="285"/>
      <c r="I234" s="285"/>
      <c r="K234" s="288"/>
      <c r="L234" s="289"/>
      <c r="M234" s="332"/>
    </row>
    <row r="235" spans="1:13" s="287" customFormat="1" x14ac:dyDescent="0.2">
      <c r="A235" s="285"/>
      <c r="B235" s="285"/>
      <c r="C235" s="285"/>
      <c r="D235" s="286"/>
      <c r="E235" s="286"/>
      <c r="F235" s="285"/>
      <c r="G235" s="285"/>
      <c r="H235" s="285"/>
      <c r="I235" s="285"/>
      <c r="K235" s="288"/>
      <c r="L235" s="289"/>
      <c r="M235" s="332"/>
    </row>
    <row r="236" spans="1:13" s="280" customFormat="1" x14ac:dyDescent="0.2">
      <c r="A236" s="281"/>
      <c r="B236" s="281"/>
      <c r="C236" s="281"/>
      <c r="D236" s="284"/>
      <c r="E236" s="284"/>
      <c r="F236" s="281"/>
      <c r="G236" s="281"/>
      <c r="H236" s="281"/>
      <c r="I236" s="281"/>
      <c r="K236" s="282"/>
      <c r="L236" s="283"/>
    </row>
  </sheetData>
  <mergeCells count="31">
    <mergeCell ref="L33:L34"/>
    <mergeCell ref="L31:L32"/>
    <mergeCell ref="M31:M32"/>
    <mergeCell ref="M33:M34"/>
    <mergeCell ref="L163:L175"/>
    <mergeCell ref="L55:L56"/>
    <mergeCell ref="M55:M56"/>
    <mergeCell ref="L57:L58"/>
    <mergeCell ref="M57:M58"/>
    <mergeCell ref="M60:M75"/>
    <mergeCell ref="M85:M119"/>
    <mergeCell ref="M82:M84"/>
    <mergeCell ref="L35:L36"/>
    <mergeCell ref="M35:M36"/>
    <mergeCell ref="M38:M43"/>
    <mergeCell ref="K66:K67"/>
    <mergeCell ref="L66:L67"/>
    <mergeCell ref="L46:L47"/>
    <mergeCell ref="M46:M47"/>
    <mergeCell ref="L48:L54"/>
    <mergeCell ref="M48:M54"/>
    <mergeCell ref="L25:L30"/>
    <mergeCell ref="M25:M30"/>
    <mergeCell ref="O1:U1"/>
    <mergeCell ref="L3:L7"/>
    <mergeCell ref="M3:M7"/>
    <mergeCell ref="L8:L13"/>
    <mergeCell ref="M8:M13"/>
    <mergeCell ref="L14:L16"/>
    <mergeCell ref="L17:L21"/>
    <mergeCell ref="M17:M21"/>
  </mergeCells>
  <phoneticPr fontId="9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57" fitToHeight="0" orientation="portrait" r:id="rId1"/>
  <rowBreaks count="1" manualBreakCount="1">
    <brk id="5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CON.AMI IMMOBILI TRASP.2020 tem</vt:lpstr>
      <vt:lpstr>2025</vt:lpstr>
      <vt:lpstr>'CON.AMI IMMOBILI TRASP.2020 tem'!Area_stampa</vt:lpstr>
      <vt:lpstr>'2025'!Titoli_stampa</vt:lpstr>
      <vt:lpstr>'CON.AMI IMMOBILI TRASP.2020 tem'!Titoli_stampa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ARCHIVIO</dc:title>
  <dc:subject>SCHEDE SERVITU'  O.32</dc:subject>
  <dc:creator>065</dc:creator>
  <cp:lastModifiedBy>Niko Rivola</cp:lastModifiedBy>
  <cp:lastPrinted>2024-05-27T09:20:00Z</cp:lastPrinted>
  <dcterms:created xsi:type="dcterms:W3CDTF">2009-05-18T09:05:52Z</dcterms:created>
  <dcterms:modified xsi:type="dcterms:W3CDTF">2026-07-22T12:31:48Z</dcterms:modified>
</cp:coreProperties>
</file>